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R7\02 混合年齢別大会（6.22）\HP用\"/>
    </mc:Choice>
  </mc:AlternateContent>
  <xr:revisionPtr revIDLastSave="0" documentId="13_ncr:1_{B5502662-1385-4A70-90AD-74A2D87E03F3}" xr6:coauthVersionLast="47" xr6:coauthVersionMax="47" xr10:uidLastSave="{00000000-0000-0000-0000-000000000000}"/>
  <bookViews>
    <workbookView xWindow="5571" yWindow="2597" windowWidth="17589" windowHeight="10894" tabRatio="696" xr2:uid="{00000000-000D-0000-FFFF-FFFF00000000}"/>
  </bookViews>
  <sheets>
    <sheet name="申混合年別" sheetId="6" r:id="rId1"/>
  </sheets>
  <definedNames>
    <definedName name="_xlnm.Print_Area" localSheetId="0">申混合年別!$A$1:$J$40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6" l="1"/>
  <c r="M8" i="6"/>
  <c r="M7" i="6"/>
  <c r="N7" i="6" s="1"/>
  <c r="O4" i="6"/>
  <c r="M9" i="6" l="1"/>
  <c r="M12" i="6" l="1"/>
  <c r="N12" i="6" s="1"/>
  <c r="B33" i="6" l="1"/>
  <c r="O5" i="6" l="1"/>
  <c r="P5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P4" i="6"/>
  <c r="K4" i="6" s="1"/>
  <c r="K18" i="6" l="1"/>
  <c r="K16" i="6"/>
  <c r="K10" i="6"/>
  <c r="K6" i="6"/>
  <c r="K14" i="6"/>
  <c r="K12" i="6"/>
  <c r="K8" i="6"/>
  <c r="K17" i="6"/>
  <c r="K15" i="6"/>
  <c r="K13" i="6"/>
  <c r="K11" i="6"/>
  <c r="K9" i="6"/>
  <c r="K7" i="6"/>
  <c r="K5" i="6"/>
  <c r="N8" i="6" l="1"/>
  <c r="N9" i="6" s="1"/>
  <c r="M13" i="6" s="1"/>
  <c r="B29" i="6" s="1"/>
  <c r="H36" i="6" l="1"/>
  <c r="I36" i="6"/>
  <c r="I35" i="6" l="1"/>
  <c r="B35" i="6" l="1"/>
  <c r="H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yodonawa</author>
    <author>masato yodonawa</author>
  </authors>
  <commentList>
    <comment ref="B4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クリックしてリストから選択して下さい</t>
        </r>
      </text>
    </comment>
    <comment ref="C4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フルネームで記入。
性と名の間は全角スペースを入れる。</t>
        </r>
      </text>
    </comment>
    <comment ref="D4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クリックしてリストから選択して下さい。
</t>
        </r>
        <r>
          <rPr>
            <b/>
            <sz val="11"/>
            <color indexed="81"/>
            <rFont val="ＭＳ Ｐゴシック"/>
            <family val="3"/>
            <charset val="128"/>
          </rPr>
          <t>一般＝空欄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中高校生＝中高</t>
        </r>
      </text>
    </comment>
    <comment ref="E4" authorId="0" shapeId="0" xr:uid="{00000000-0006-0000-01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フルネームで記入。
性と名の間は全角スペースを入れる。</t>
        </r>
      </text>
    </comment>
    <comment ref="F4" authorId="0" shapeId="0" xr:uid="{00000000-0006-0000-01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クリックしてリストから選択して下さい。
</t>
        </r>
        <r>
          <rPr>
            <b/>
            <sz val="11"/>
            <color indexed="81"/>
            <rFont val="ＭＳ Ｐゴシック"/>
            <family val="3"/>
            <charset val="128"/>
          </rPr>
          <t>一般＝空欄
中高校生＝中高</t>
        </r>
      </text>
    </comment>
    <comment ref="G4" authorId="0" shapeId="0" xr:uid="{00000000-0006-0000-01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ひらながなで記入
性と名の間は全角スペースを入れる</t>
        </r>
      </text>
    </comment>
    <comment ref="H4" authorId="0" shapeId="0" xr:uid="{00000000-0006-0000-01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ひらながなで記入
性と名の間は全角スペースを入れる</t>
        </r>
      </text>
    </comment>
    <comment ref="I4" authorId="1" shapeId="0" xr:uid="{00000000-0006-0000-0100-000008000000}">
      <text>
        <r>
          <rPr>
            <sz val="14"/>
            <color indexed="81"/>
            <rFont val="ＭＳ Ｐゴシック"/>
            <family val="3"/>
            <charset val="128"/>
          </rPr>
          <t>年は西暦で
年月日は（/スラッシュ）
で区切る
例：1999/5/5</t>
        </r>
      </text>
    </comment>
    <comment ref="J4" authorId="1" shapeId="0" xr:uid="{00000000-0006-0000-0100-000009000000}">
      <text>
        <r>
          <rPr>
            <sz val="14"/>
            <color indexed="81"/>
            <rFont val="ＭＳ Ｐゴシック"/>
            <family val="3"/>
            <charset val="128"/>
          </rPr>
          <t>年は西暦で
年月日は（/スラッシュ）
で区切る
例：2002/10/5</t>
        </r>
      </text>
    </comment>
  </commentList>
</comments>
</file>

<file path=xl/sharedStrings.xml><?xml version="1.0" encoding="utf-8"?>
<sst xmlns="http://schemas.openxmlformats.org/spreadsheetml/2006/main" count="57" uniqueCount="48">
  <si>
    <t>例</t>
    <rPh sb="0" eb="1">
      <t>レイ</t>
    </rPh>
    <phoneticPr fontId="3"/>
  </si>
  <si>
    <t>選手名１</t>
    <rPh sb="0" eb="3">
      <t>センシュメイ</t>
    </rPh>
    <phoneticPr fontId="3"/>
  </si>
  <si>
    <t>ふりがな１</t>
    <phoneticPr fontId="3"/>
  </si>
  <si>
    <t>選手名２</t>
    <rPh sb="0" eb="3">
      <t>センシュメイ</t>
    </rPh>
    <phoneticPr fontId="3"/>
  </si>
  <si>
    <t>ふりがな２</t>
    <phoneticPr fontId="3"/>
  </si>
  <si>
    <t>種目リスト</t>
    <rPh sb="0" eb="2">
      <t>シュモク</t>
    </rPh>
    <phoneticPr fontId="3"/>
  </si>
  <si>
    <t>男子複Ａ</t>
    <rPh sb="0" eb="2">
      <t>ダンシ</t>
    </rPh>
    <rPh sb="2" eb="3">
      <t>フク</t>
    </rPh>
    <phoneticPr fontId="3"/>
  </si>
  <si>
    <t>男子複Ｂ</t>
    <rPh sb="0" eb="2">
      <t>ダンシ</t>
    </rPh>
    <rPh sb="2" eb="3">
      <t>フク</t>
    </rPh>
    <phoneticPr fontId="3"/>
  </si>
  <si>
    <t>男子複Ｃ</t>
    <rPh sb="0" eb="2">
      <t>ダンシ</t>
    </rPh>
    <rPh sb="2" eb="3">
      <t>フク</t>
    </rPh>
    <phoneticPr fontId="3"/>
  </si>
  <si>
    <t>男子複Ｄ</t>
    <rPh sb="0" eb="2">
      <t>ダンシ</t>
    </rPh>
    <rPh sb="2" eb="3">
      <t>フク</t>
    </rPh>
    <phoneticPr fontId="3"/>
  </si>
  <si>
    <t>女子複Ａ</t>
    <rPh sb="0" eb="2">
      <t>ジョシ</t>
    </rPh>
    <rPh sb="2" eb="3">
      <t>フク</t>
    </rPh>
    <phoneticPr fontId="3"/>
  </si>
  <si>
    <t>女子複Ｂ</t>
    <rPh sb="0" eb="2">
      <t>ジョシ</t>
    </rPh>
    <rPh sb="2" eb="3">
      <t>フク</t>
    </rPh>
    <phoneticPr fontId="3"/>
  </si>
  <si>
    <t>女子複Ｃ</t>
    <rPh sb="0" eb="2">
      <t>ジョシ</t>
    </rPh>
    <rPh sb="2" eb="3">
      <t>フク</t>
    </rPh>
    <phoneticPr fontId="3"/>
  </si>
  <si>
    <t>女子複Ｄ</t>
    <rPh sb="0" eb="2">
      <t>ジョシ</t>
    </rPh>
    <rPh sb="2" eb="3">
      <t>フク</t>
    </rPh>
    <phoneticPr fontId="3"/>
  </si>
  <si>
    <t>団体名</t>
    <rPh sb="0" eb="3">
      <t>ダンタイメイ</t>
    </rPh>
    <phoneticPr fontId="3"/>
  </si>
  <si>
    <t>←個人の場合は省略可</t>
    <rPh sb="1" eb="3">
      <t>コジン</t>
    </rPh>
    <rPh sb="4" eb="6">
      <t>バアイ</t>
    </rPh>
    <rPh sb="7" eb="10">
      <t>ショウリャクカ</t>
    </rPh>
    <phoneticPr fontId="3"/>
  </si>
  <si>
    <t>団体名
ふりがな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</si>
  <si>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</si>
  <si>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</si>
  <si>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☆</t>
    <phoneticPr fontId="3"/>
  </si>
  <si>
    <t>※</t>
    <phoneticPr fontId="3"/>
  </si>
  <si>
    <t>←連絡に使用します</t>
    <rPh sb="1" eb="3">
      <t>レンラク</t>
    </rPh>
    <rPh sb="4" eb="6">
      <t>シヨウ</t>
    </rPh>
    <phoneticPr fontId="3"/>
  </si>
  <si>
    <t>石岡　翔</t>
    <rPh sb="0" eb="2">
      <t>イシオカ</t>
    </rPh>
    <rPh sb="3" eb="4">
      <t>ショウ</t>
    </rPh>
    <phoneticPr fontId="3"/>
  </si>
  <si>
    <t>領収書</t>
    <rPh sb="0" eb="3">
      <t>リョウシュウショ</t>
    </rPh>
    <phoneticPr fontId="3"/>
  </si>
  <si>
    <t>様</t>
    <rPh sb="0" eb="1">
      <t>サマ</t>
    </rPh>
    <phoneticPr fontId="3"/>
  </si>
  <si>
    <t>上記正に領収いたしました</t>
    <rPh sb="0" eb="2">
      <t>ジョウキ</t>
    </rPh>
    <rPh sb="2" eb="3">
      <t>セイ</t>
    </rPh>
    <rPh sb="4" eb="6">
      <t>リョウシュウ</t>
    </rPh>
    <phoneticPr fontId="3"/>
  </si>
  <si>
    <t>一般</t>
    <rPh sb="0" eb="2">
      <t>イッパン</t>
    </rPh>
    <phoneticPr fontId="3"/>
  </si>
  <si>
    <t>八郷　瑞希</t>
    <rPh sb="0" eb="2">
      <t>ヤサト</t>
    </rPh>
    <phoneticPr fontId="3"/>
  </si>
  <si>
    <t>いしおか　しょう</t>
    <phoneticPr fontId="3"/>
  </si>
  <si>
    <t>やさと　みずき</t>
    <phoneticPr fontId="3"/>
  </si>
  <si>
    <t>混合複Ａ</t>
    <rPh sb="0" eb="2">
      <t>コンゴウ</t>
    </rPh>
    <rPh sb="2" eb="3">
      <t>フク</t>
    </rPh>
    <phoneticPr fontId="3"/>
  </si>
  <si>
    <t>混合複Ｂ</t>
    <rPh sb="0" eb="2">
      <t>コンゴウ</t>
    </rPh>
    <rPh sb="2" eb="3">
      <t>フク</t>
    </rPh>
    <phoneticPr fontId="3"/>
  </si>
  <si>
    <t>混合複Ｃ</t>
    <rPh sb="0" eb="2">
      <t>コンゴウ</t>
    </rPh>
    <rPh sb="2" eb="3">
      <t>フク</t>
    </rPh>
    <phoneticPr fontId="3"/>
  </si>
  <si>
    <t>混合複Ｄ</t>
    <rPh sb="0" eb="2">
      <t>コンゴウ</t>
    </rPh>
    <rPh sb="2" eb="3">
      <t>フク</t>
    </rPh>
    <phoneticPr fontId="3"/>
  </si>
  <si>
    <t>男子複１００</t>
    <rPh sb="0" eb="2">
      <t>ダンシ</t>
    </rPh>
    <rPh sb="2" eb="3">
      <t>フク</t>
    </rPh>
    <phoneticPr fontId="3"/>
  </si>
  <si>
    <t>女子複１００</t>
    <rPh sb="0" eb="2">
      <t>ジョシ</t>
    </rPh>
    <rPh sb="2" eb="3">
      <t>フク</t>
    </rPh>
    <phoneticPr fontId="3"/>
  </si>
  <si>
    <t>混合複Ｅ</t>
    <rPh sb="0" eb="2">
      <t>コンゴウ</t>
    </rPh>
    <rPh sb="2" eb="3">
      <t>フク</t>
    </rPh>
    <phoneticPr fontId="3"/>
  </si>
  <si>
    <t>Eメール</t>
    <phoneticPr fontId="3"/>
  </si>
  <si>
    <t>混合複50</t>
    <rPh sb="0" eb="2">
      <t>コンゴウ</t>
    </rPh>
    <rPh sb="2" eb="3">
      <t>フク</t>
    </rPh>
    <phoneticPr fontId="3"/>
  </si>
  <si>
    <t>生年月日１</t>
    <rPh sb="0" eb="2">
      <t>セイネン</t>
    </rPh>
    <rPh sb="2" eb="4">
      <t>ガッピ</t>
    </rPh>
    <phoneticPr fontId="3"/>
  </si>
  <si>
    <t>生年月日２</t>
    <phoneticPr fontId="3"/>
  </si>
  <si>
    <t>高</t>
    <rPh sb="0" eb="1">
      <t>コウ</t>
    </rPh>
    <phoneticPr fontId="3"/>
  </si>
  <si>
    <t>石岡市バドミントン協会</t>
    <phoneticPr fontId="3"/>
  </si>
  <si>
    <t>＜内訳＞</t>
    <phoneticPr fontId="3"/>
  </si>
  <si>
    <t>中高</t>
    <rPh sb="0" eb="1">
      <t>チュウ</t>
    </rPh>
    <rPh sb="1" eb="2">
      <t>コウ</t>
    </rPh>
    <phoneticPr fontId="3"/>
  </si>
  <si>
    <t>エクセルにて記入し保存したファイルを、ishiokabadkyo@gmail.com宛に送信してください。</t>
    <rPh sb="6" eb="8">
      <t>キニュウ</t>
    </rPh>
    <phoneticPr fontId="3"/>
  </si>
  <si>
    <t>メールの件名「混合年齢別大会申し込み（クラブ名）」、本文内容「１．クラブ名　２．代表者名　３．電話番号」を記入</t>
    <rPh sb="4" eb="6">
      <t>ケンメイ</t>
    </rPh>
    <rPh sb="7" eb="9">
      <t>コンゴウ</t>
    </rPh>
    <rPh sb="9" eb="11">
      <t>ネンレイ</t>
    </rPh>
    <rPh sb="11" eb="12">
      <t>ベツ</t>
    </rPh>
    <rPh sb="12" eb="14">
      <t>タイカイ</t>
    </rPh>
    <rPh sb="14" eb="15">
      <t>モウ</t>
    </rPh>
    <rPh sb="16" eb="17">
      <t>コ</t>
    </rPh>
    <rPh sb="22" eb="23">
      <t>メイ</t>
    </rPh>
    <phoneticPr fontId="3"/>
  </si>
  <si>
    <t>令和７年度石岡市混合年齢別バドミントン大会参加申し込み用紙</t>
    <rPh sb="0" eb="2">
      <t>レイワ</t>
    </rPh>
    <rPh sb="3" eb="4">
      <t>ネン</t>
    </rPh>
    <rPh sb="4" eb="5">
      <t>ド</t>
    </rPh>
    <rPh sb="5" eb="8">
      <t>イシオカシ</t>
    </rPh>
    <rPh sb="8" eb="10">
      <t>コンゴウ</t>
    </rPh>
    <rPh sb="10" eb="12">
      <t>ネンレイ</t>
    </rPh>
    <rPh sb="12" eb="13">
      <t>ベツ</t>
    </rPh>
    <rPh sb="19" eb="21">
      <t>タイカイ</t>
    </rPh>
    <rPh sb="21" eb="23">
      <t>サンカ</t>
    </rPh>
    <rPh sb="23" eb="24">
      <t>モウ</t>
    </rPh>
    <rPh sb="25" eb="26">
      <t>コ</t>
    </rPh>
    <rPh sb="27" eb="29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</si>
</sst>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_-* #,##0\ _¥_-;\-* #,##0\ _¥_-;_-* &quot;-&quot;\ _¥_-;_-@_-"/>
    <numFmt numFmtId="177" formatCode="[$¥-411]#,##0;[$¥-411]#,##0"/>
    <numFmt numFmtId="178" formatCode="[$-411]ggge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ゴシック"/>
      <family val="3"/>
      <charset val="128"/>
    </font>
    <font>
      <sz val="12"/>
      <name val="BIZ UDPゴシック"/>
      <family val="3"/>
      <charset val="128"/>
    </font>
    <font>
      <sz val="12"/>
      <color indexed="9"/>
      <name val="BIZ UDPゴシック"/>
      <family val="3"/>
      <charset val="128"/>
    </font>
    <font>
      <sz val="9"/>
      <color indexed="9"/>
      <name val="BIZ UDPゴシック"/>
      <family val="3"/>
      <charset val="128"/>
    </font>
    <font>
      <sz val="10"/>
      <color indexed="9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Pゴシック"/>
      <family val="3"/>
      <charset val="128"/>
    </font>
    <font>
      <sz val="11"/>
      <color indexed="9"/>
      <name val="BIZ UDP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176" fontId="2" fillId="0" borderId="0" xfId="1" applyFont="1"/>
    <xf numFmtId="0" fontId="8" fillId="0" borderId="0" xfId="0" applyFont="1"/>
    <xf numFmtId="0" fontId="12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16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6" fillId="0" borderId="3" xfId="0" applyFont="1" applyBorder="1" applyAlignment="1">
      <alignment vertical="center" wrapText="1"/>
    </xf>
    <xf numFmtId="0" fontId="8" fillId="0" borderId="5" xfId="0" applyFont="1" applyBorder="1"/>
    <xf numFmtId="0" fontId="8" fillId="0" borderId="5" xfId="0" applyFont="1" applyBorder="1" applyAlignment="1">
      <alignment vertical="top"/>
    </xf>
    <xf numFmtId="0" fontId="17" fillId="0" borderId="0" xfId="0" applyFont="1" applyAlignment="1">
      <alignment horizontal="left" vertical="center"/>
    </xf>
    <xf numFmtId="58" fontId="8" fillId="0" borderId="0" xfId="0" applyNumberFormat="1" applyFont="1"/>
    <xf numFmtId="0" fontId="8" fillId="0" borderId="0" xfId="0" applyFont="1" applyAlignment="1">
      <alignment horizontal="right"/>
    </xf>
    <xf numFmtId="6" fontId="8" fillId="0" borderId="6" xfId="2" applyFont="1" applyBorder="1" applyAlignment="1" applyProtection="1"/>
    <xf numFmtId="6" fontId="8" fillId="0" borderId="3" xfId="2" applyFont="1" applyBorder="1" applyAlignment="1" applyProtection="1">
      <alignment horizontal="right"/>
    </xf>
    <xf numFmtId="0" fontId="10" fillId="0" borderId="0" xfId="0" applyFont="1"/>
    <xf numFmtId="0" fontId="18" fillId="0" borderId="4" xfId="0" applyFont="1" applyBorder="1" applyAlignment="1" applyProtection="1">
      <alignment vertical="center" shrinkToFit="1"/>
      <protection hidden="1"/>
    </xf>
    <xf numFmtId="0" fontId="18" fillId="0" borderId="4" xfId="0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0" xfId="0" applyFont="1"/>
    <xf numFmtId="0" fontId="21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/>
    <xf numFmtId="0" fontId="19" fillId="0" borderId="0" xfId="0" applyFont="1" applyAlignment="1">
      <alignment vertical="center"/>
    </xf>
    <xf numFmtId="0" fontId="10" fillId="0" borderId="6" xfId="0" applyFont="1" applyBorder="1" applyAlignment="1">
      <alignment horizontal="center" shrinkToFit="1"/>
    </xf>
    <xf numFmtId="177" fontId="17" fillId="0" borderId="6" xfId="2" applyNumberFormat="1" applyFont="1" applyBorder="1" applyAlignment="1" applyProtection="1">
      <alignment horizontal="right"/>
    </xf>
    <xf numFmtId="178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top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b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tabSelected="1" zoomScaleNormal="100" zoomScaleSheetLayoutView="90" workbookViewId="0">
      <selection activeCell="D3" sqref="D3"/>
    </sheetView>
  </sheetViews>
  <sheetFormatPr defaultRowHeight="13.3" x14ac:dyDescent="0.25"/>
  <cols>
    <col min="1" max="1" width="5.4609375" bestFit="1" customWidth="1"/>
    <col min="2" max="2" width="0.53515625" customWidth="1"/>
    <col min="3" max="3" width="12.69140625" customWidth="1"/>
    <col min="4" max="4" width="6" bestFit="1" customWidth="1"/>
    <col min="5" max="5" width="12.69140625" customWidth="1"/>
    <col min="6" max="6" width="6" bestFit="1" customWidth="1"/>
    <col min="7" max="8" width="14.765625" customWidth="1"/>
    <col min="9" max="10" width="11.23046875" customWidth="1"/>
    <col min="11" max="11" width="4.69140625" hidden="1" customWidth="1"/>
    <col min="12" max="14" width="9" hidden="1" customWidth="1"/>
    <col min="15" max="16" width="8.84375" hidden="1" customWidth="1"/>
  </cols>
  <sheetData>
    <row r="1" spans="1:16" ht="18" x14ac:dyDescent="0.25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</row>
    <row r="3" spans="1:16" ht="13.75" x14ac:dyDescent="0.25">
      <c r="A3" s="4"/>
      <c r="B3" s="5"/>
      <c r="C3" s="32" t="s">
        <v>1</v>
      </c>
      <c r="D3" s="6" t="s">
        <v>44</v>
      </c>
      <c r="E3" s="33" t="s">
        <v>3</v>
      </c>
      <c r="F3" s="6" t="s">
        <v>44</v>
      </c>
      <c r="G3" s="7" t="s">
        <v>2</v>
      </c>
      <c r="H3" s="8" t="s">
        <v>4</v>
      </c>
      <c r="I3" s="9" t="s">
        <v>39</v>
      </c>
      <c r="J3" s="9" t="s">
        <v>40</v>
      </c>
      <c r="L3" s="1" t="s">
        <v>5</v>
      </c>
    </row>
    <row r="4" spans="1:16" ht="24" customHeight="1" x14ac:dyDescent="0.25">
      <c r="A4" s="10">
        <v>1</v>
      </c>
      <c r="B4" s="11"/>
      <c r="C4" s="25"/>
      <c r="D4" s="12"/>
      <c r="E4" s="27"/>
      <c r="F4" s="12"/>
      <c r="G4" s="28"/>
      <c r="H4" s="28"/>
      <c r="I4" s="29"/>
      <c r="J4" s="29"/>
      <c r="K4" s="1">
        <f ca="1">O4+P4</f>
        <v>250</v>
      </c>
      <c r="L4" s="2" t="s">
        <v>6</v>
      </c>
      <c r="O4">
        <f ca="1">DATEDIF(I4,TODAY(),"y")</f>
        <v>125</v>
      </c>
      <c r="P4">
        <f ca="1">DATEDIF(J4,TODAY(),"y")</f>
        <v>125</v>
      </c>
    </row>
    <row r="5" spans="1:16" ht="24" customHeight="1" x14ac:dyDescent="0.25">
      <c r="A5" s="10">
        <v>2</v>
      </c>
      <c r="B5" s="11"/>
      <c r="C5" s="26"/>
      <c r="D5" s="12"/>
      <c r="E5" s="27"/>
      <c r="F5" s="12"/>
      <c r="G5" s="28"/>
      <c r="H5" s="28"/>
      <c r="I5" s="29"/>
      <c r="J5" s="30"/>
      <c r="K5" s="1">
        <f t="shared" ref="K5:K17" ca="1" si="0">O5+P5</f>
        <v>250</v>
      </c>
      <c r="L5" s="2" t="s">
        <v>7</v>
      </c>
      <c r="M5" t="s">
        <v>44</v>
      </c>
      <c r="O5">
        <f t="shared" ref="O5:O18" ca="1" si="1">DATEDIF(I5,TODAY(),"y")</f>
        <v>125</v>
      </c>
      <c r="P5">
        <f t="shared" ref="P5:P18" ca="1" si="2">DATEDIF(J5,TODAY(),"y")</f>
        <v>125</v>
      </c>
    </row>
    <row r="6" spans="1:16" ht="24" customHeight="1" x14ac:dyDescent="0.25">
      <c r="A6" s="10">
        <v>3</v>
      </c>
      <c r="B6" s="11"/>
      <c r="C6" s="26"/>
      <c r="D6" s="12"/>
      <c r="E6" s="27"/>
      <c r="F6" s="12"/>
      <c r="G6" s="28"/>
      <c r="H6" s="28"/>
      <c r="I6" s="30"/>
      <c r="J6" s="30"/>
      <c r="K6" s="1">
        <f t="shared" ca="1" si="0"/>
        <v>250</v>
      </c>
      <c r="L6" s="2" t="s">
        <v>8</v>
      </c>
      <c r="O6">
        <f t="shared" ca="1" si="1"/>
        <v>125</v>
      </c>
      <c r="P6">
        <f t="shared" ca="1" si="2"/>
        <v>125</v>
      </c>
    </row>
    <row r="7" spans="1:16" ht="24" customHeight="1" x14ac:dyDescent="0.25">
      <c r="A7" s="10">
        <v>4</v>
      </c>
      <c r="B7" s="11"/>
      <c r="C7" s="26"/>
      <c r="D7" s="12"/>
      <c r="E7" s="27"/>
      <c r="F7" s="12"/>
      <c r="G7" s="28"/>
      <c r="H7" s="28"/>
      <c r="I7" s="30"/>
      <c r="J7" s="30"/>
      <c r="K7" s="1">
        <f t="shared" ca="1" si="0"/>
        <v>250</v>
      </c>
      <c r="L7" s="2" t="s">
        <v>9</v>
      </c>
      <c r="M7">
        <f>COUNTIF(D4:D18,"中高")</f>
        <v>0</v>
      </c>
      <c r="N7">
        <f>M7*500</f>
        <v>0</v>
      </c>
      <c r="O7">
        <f t="shared" ca="1" si="1"/>
        <v>125</v>
      </c>
      <c r="P7">
        <f t="shared" ca="1" si="2"/>
        <v>125</v>
      </c>
    </row>
    <row r="8" spans="1:16" ht="24" customHeight="1" x14ac:dyDescent="0.25">
      <c r="A8" s="10">
        <v>5</v>
      </c>
      <c r="B8" s="11"/>
      <c r="C8" s="26"/>
      <c r="D8" s="12"/>
      <c r="E8" s="27"/>
      <c r="F8" s="12"/>
      <c r="G8" s="28"/>
      <c r="H8" s="28"/>
      <c r="I8" s="30"/>
      <c r="J8" s="30"/>
      <c r="K8" s="1">
        <f t="shared" ca="1" si="0"/>
        <v>250</v>
      </c>
      <c r="L8" s="2" t="s">
        <v>10</v>
      </c>
      <c r="M8">
        <f>COUNTIF(F4:F18,"中高")</f>
        <v>0</v>
      </c>
      <c r="N8">
        <f>M8*500</f>
        <v>0</v>
      </c>
      <c r="O8">
        <f t="shared" ca="1" si="1"/>
        <v>125</v>
      </c>
      <c r="P8">
        <f t="shared" ca="1" si="2"/>
        <v>125</v>
      </c>
    </row>
    <row r="9" spans="1:16" ht="24" customHeight="1" x14ac:dyDescent="0.25">
      <c r="A9" s="10">
        <v>6</v>
      </c>
      <c r="B9" s="11"/>
      <c r="C9" s="26"/>
      <c r="D9" s="12"/>
      <c r="E9" s="27"/>
      <c r="F9" s="12"/>
      <c r="G9" s="28"/>
      <c r="H9" s="28"/>
      <c r="I9" s="30"/>
      <c r="J9" s="30"/>
      <c r="K9" s="1">
        <f t="shared" ca="1" si="0"/>
        <v>250</v>
      </c>
      <c r="L9" s="2" t="s">
        <v>11</v>
      </c>
      <c r="M9">
        <f>SUM(M7:M8)</f>
        <v>0</v>
      </c>
      <c r="N9">
        <f>SUM(N7:N8)</f>
        <v>0</v>
      </c>
      <c r="O9">
        <f t="shared" ca="1" si="1"/>
        <v>125</v>
      </c>
      <c r="P9">
        <f t="shared" ca="1" si="2"/>
        <v>125</v>
      </c>
    </row>
    <row r="10" spans="1:16" ht="24" customHeight="1" x14ac:dyDescent="0.25">
      <c r="A10" s="10">
        <v>7</v>
      </c>
      <c r="B10" s="11"/>
      <c r="C10" s="26"/>
      <c r="D10" s="12"/>
      <c r="E10" s="27"/>
      <c r="F10" s="12"/>
      <c r="G10" s="28"/>
      <c r="H10" s="28"/>
      <c r="I10" s="30"/>
      <c r="J10" s="30"/>
      <c r="K10" s="1">
        <f t="shared" ca="1" si="0"/>
        <v>250</v>
      </c>
      <c r="L10" s="2" t="s">
        <v>12</v>
      </c>
      <c r="O10">
        <f t="shared" ca="1" si="1"/>
        <v>125</v>
      </c>
      <c r="P10">
        <f t="shared" ca="1" si="2"/>
        <v>125</v>
      </c>
    </row>
    <row r="11" spans="1:16" ht="24" customHeight="1" x14ac:dyDescent="0.25">
      <c r="A11" s="10">
        <v>8</v>
      </c>
      <c r="B11" s="11"/>
      <c r="C11" s="26"/>
      <c r="D11" s="12"/>
      <c r="E11" s="27"/>
      <c r="F11" s="12"/>
      <c r="G11" s="28"/>
      <c r="H11" s="28"/>
      <c r="I11" s="30"/>
      <c r="J11" s="30"/>
      <c r="K11" s="1">
        <f t="shared" ca="1" si="0"/>
        <v>250</v>
      </c>
      <c r="L11" s="2" t="s">
        <v>13</v>
      </c>
      <c r="M11">
        <f>COUNTA(C4:C18,E4:E18)</f>
        <v>0</v>
      </c>
      <c r="O11">
        <f t="shared" ca="1" si="1"/>
        <v>125</v>
      </c>
      <c r="P11">
        <f t="shared" ca="1" si="2"/>
        <v>125</v>
      </c>
    </row>
    <row r="12" spans="1:16" ht="24" customHeight="1" x14ac:dyDescent="0.25">
      <c r="A12" s="10">
        <v>9</v>
      </c>
      <c r="B12" s="11"/>
      <c r="C12" s="26"/>
      <c r="D12" s="12"/>
      <c r="E12" s="27"/>
      <c r="F12" s="12"/>
      <c r="G12" s="28"/>
      <c r="H12" s="28"/>
      <c r="I12" s="30"/>
      <c r="J12" s="30"/>
      <c r="K12" s="1">
        <f t="shared" ca="1" si="0"/>
        <v>250</v>
      </c>
      <c r="L12" s="2" t="s">
        <v>34</v>
      </c>
      <c r="M12">
        <f>M11-M9</f>
        <v>0</v>
      </c>
      <c r="N12">
        <f>M12*1500</f>
        <v>0</v>
      </c>
      <c r="O12">
        <f t="shared" ca="1" si="1"/>
        <v>125</v>
      </c>
      <c r="P12">
        <f t="shared" ca="1" si="2"/>
        <v>125</v>
      </c>
    </row>
    <row r="13" spans="1:16" ht="24" customHeight="1" x14ac:dyDescent="0.25">
      <c r="A13" s="10">
        <v>10</v>
      </c>
      <c r="B13" s="11"/>
      <c r="C13" s="26"/>
      <c r="D13" s="12"/>
      <c r="E13" s="27"/>
      <c r="F13" s="12"/>
      <c r="G13" s="28"/>
      <c r="H13" s="28"/>
      <c r="I13" s="30"/>
      <c r="J13" s="30"/>
      <c r="K13" s="1">
        <f t="shared" ca="1" si="0"/>
        <v>250</v>
      </c>
      <c r="L13" s="2" t="s">
        <v>35</v>
      </c>
      <c r="M13">
        <f>(M11-M9)*1500+N9</f>
        <v>0</v>
      </c>
      <c r="O13">
        <f t="shared" ca="1" si="1"/>
        <v>125</v>
      </c>
      <c r="P13">
        <f t="shared" ca="1" si="2"/>
        <v>125</v>
      </c>
    </row>
    <row r="14" spans="1:16" ht="24" customHeight="1" x14ac:dyDescent="0.25">
      <c r="A14" s="10">
        <v>11</v>
      </c>
      <c r="B14" s="11"/>
      <c r="C14" s="26"/>
      <c r="D14" s="12"/>
      <c r="E14" s="27"/>
      <c r="F14" s="12"/>
      <c r="G14" s="28"/>
      <c r="H14" s="28"/>
      <c r="I14" s="30"/>
      <c r="J14" s="30"/>
      <c r="K14" s="1">
        <f t="shared" ca="1" si="0"/>
        <v>250</v>
      </c>
      <c r="L14" s="2" t="s">
        <v>30</v>
      </c>
      <c r="O14">
        <f t="shared" ca="1" si="1"/>
        <v>125</v>
      </c>
      <c r="P14">
        <f t="shared" ca="1" si="2"/>
        <v>125</v>
      </c>
    </row>
    <row r="15" spans="1:16" ht="24" customHeight="1" x14ac:dyDescent="0.25">
      <c r="A15" s="10">
        <v>12</v>
      </c>
      <c r="B15" s="11"/>
      <c r="C15" s="26"/>
      <c r="D15" s="12"/>
      <c r="E15" s="27"/>
      <c r="F15" s="12"/>
      <c r="G15" s="28"/>
      <c r="H15" s="28"/>
      <c r="I15" s="30"/>
      <c r="J15" s="30"/>
      <c r="K15" s="1">
        <f t="shared" ca="1" si="0"/>
        <v>250</v>
      </c>
      <c r="L15" s="2" t="s">
        <v>31</v>
      </c>
      <c r="O15">
        <f t="shared" ca="1" si="1"/>
        <v>125</v>
      </c>
      <c r="P15">
        <f t="shared" ca="1" si="2"/>
        <v>125</v>
      </c>
    </row>
    <row r="16" spans="1:16" ht="24" customHeight="1" x14ac:dyDescent="0.25">
      <c r="A16" s="10">
        <v>13</v>
      </c>
      <c r="B16" s="11"/>
      <c r="C16" s="26"/>
      <c r="D16" s="12"/>
      <c r="E16" s="27"/>
      <c r="F16" s="12"/>
      <c r="G16" s="28"/>
      <c r="H16" s="28"/>
      <c r="I16" s="30"/>
      <c r="J16" s="30"/>
      <c r="K16" s="1">
        <f t="shared" ca="1" si="0"/>
        <v>250</v>
      </c>
      <c r="L16" s="2" t="s">
        <v>32</v>
      </c>
      <c r="O16">
        <f t="shared" ca="1" si="1"/>
        <v>125</v>
      </c>
      <c r="P16">
        <f t="shared" ca="1" si="2"/>
        <v>125</v>
      </c>
    </row>
    <row r="17" spans="1:16" ht="24" customHeight="1" x14ac:dyDescent="0.25">
      <c r="A17" s="10">
        <v>14</v>
      </c>
      <c r="B17" s="11"/>
      <c r="C17" s="26"/>
      <c r="D17" s="12"/>
      <c r="E17" s="27"/>
      <c r="F17" s="12"/>
      <c r="G17" s="28"/>
      <c r="H17" s="28"/>
      <c r="I17" s="30"/>
      <c r="J17" s="30"/>
      <c r="K17" s="1">
        <f t="shared" ca="1" si="0"/>
        <v>250</v>
      </c>
      <c r="L17" s="2" t="s">
        <v>33</v>
      </c>
      <c r="O17">
        <f t="shared" ca="1" si="1"/>
        <v>125</v>
      </c>
      <c r="P17">
        <f t="shared" ca="1" si="2"/>
        <v>125</v>
      </c>
    </row>
    <row r="18" spans="1:16" ht="24" customHeight="1" x14ac:dyDescent="0.25">
      <c r="A18" s="10">
        <v>15</v>
      </c>
      <c r="B18" s="11"/>
      <c r="C18" s="26"/>
      <c r="D18" s="12"/>
      <c r="E18" s="27"/>
      <c r="F18" s="12"/>
      <c r="G18" s="28"/>
      <c r="H18" s="28"/>
      <c r="I18" s="30"/>
      <c r="J18" s="30"/>
      <c r="K18" s="1">
        <f ca="1">O18+P18</f>
        <v>250</v>
      </c>
      <c r="L18" s="2" t="s">
        <v>36</v>
      </c>
      <c r="O18">
        <f t="shared" ca="1" si="1"/>
        <v>125</v>
      </c>
      <c r="P18">
        <f t="shared" ca="1" si="2"/>
        <v>125</v>
      </c>
    </row>
    <row r="19" spans="1:16" ht="24" customHeight="1" x14ac:dyDescent="0.25">
      <c r="A19" s="10" t="s">
        <v>0</v>
      </c>
      <c r="B19" s="11"/>
      <c r="C19" s="26" t="s">
        <v>22</v>
      </c>
      <c r="D19" s="12"/>
      <c r="E19" s="27" t="s">
        <v>27</v>
      </c>
      <c r="F19" s="12" t="s">
        <v>41</v>
      </c>
      <c r="G19" s="28" t="s">
        <v>28</v>
      </c>
      <c r="H19" s="28" t="s">
        <v>29</v>
      </c>
      <c r="I19" s="29">
        <v>32633</v>
      </c>
      <c r="J19" s="29">
        <v>37534</v>
      </c>
      <c r="L19" s="2" t="s">
        <v>38</v>
      </c>
    </row>
    <row r="20" spans="1:16" ht="7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6" ht="7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6" ht="24" customHeight="1" x14ac:dyDescent="0.25">
      <c r="A22" s="13" t="s">
        <v>19</v>
      </c>
      <c r="B22" s="14"/>
      <c r="C22" s="41" t="s">
        <v>14</v>
      </c>
      <c r="D22" s="42"/>
      <c r="E22" s="45"/>
      <c r="F22" s="41"/>
      <c r="G22" s="42"/>
      <c r="H22" s="15" t="s">
        <v>15</v>
      </c>
      <c r="I22" s="3"/>
      <c r="J22" s="3"/>
    </row>
    <row r="23" spans="1:16" ht="24" customHeight="1" x14ac:dyDescent="0.25">
      <c r="A23" s="13" t="s">
        <v>19</v>
      </c>
      <c r="B23" s="16"/>
      <c r="C23" s="43" t="s">
        <v>16</v>
      </c>
      <c r="D23" s="44"/>
      <c r="E23" s="45"/>
      <c r="F23" s="41"/>
      <c r="G23" s="42"/>
      <c r="H23" s="15" t="s">
        <v>15</v>
      </c>
      <c r="I23" s="3"/>
      <c r="J23" s="3"/>
    </row>
    <row r="24" spans="1:16" ht="24" customHeight="1" x14ac:dyDescent="0.25">
      <c r="A24" s="13" t="s">
        <v>19</v>
      </c>
      <c r="B24" s="14"/>
      <c r="C24" s="41" t="s">
        <v>17</v>
      </c>
      <c r="D24" s="42"/>
      <c r="E24" s="45"/>
      <c r="F24" s="41"/>
      <c r="G24" s="42"/>
      <c r="H24" s="15"/>
      <c r="I24" s="3"/>
      <c r="J24" s="3"/>
    </row>
    <row r="25" spans="1:16" ht="24" customHeight="1" x14ac:dyDescent="0.25">
      <c r="A25" s="13" t="s">
        <v>19</v>
      </c>
      <c r="B25" s="14"/>
      <c r="C25" s="41" t="s">
        <v>18</v>
      </c>
      <c r="D25" s="42"/>
      <c r="E25" s="45"/>
      <c r="F25" s="41"/>
      <c r="G25" s="42"/>
      <c r="H25" s="15" t="s">
        <v>21</v>
      </c>
      <c r="I25" s="3"/>
      <c r="J25" s="3"/>
    </row>
    <row r="26" spans="1:16" ht="24" customHeight="1" x14ac:dyDescent="0.25">
      <c r="A26" s="13" t="s">
        <v>19</v>
      </c>
      <c r="B26" s="14"/>
      <c r="C26" s="41" t="s">
        <v>37</v>
      </c>
      <c r="D26" s="42"/>
      <c r="E26" s="45"/>
      <c r="F26" s="41"/>
      <c r="G26" s="42"/>
      <c r="H26" s="15" t="s">
        <v>21</v>
      </c>
      <c r="I26" s="3"/>
      <c r="J26" s="3"/>
    </row>
    <row r="27" spans="1:16" s="35" customFormat="1" ht="12.9" x14ac:dyDescent="0.2">
      <c r="A27" s="34" t="s">
        <v>20</v>
      </c>
      <c r="B27" s="36" t="s">
        <v>45</v>
      </c>
    </row>
    <row r="28" spans="1:16" s="35" customFormat="1" ht="12.9" x14ac:dyDescent="0.2">
      <c r="B28" s="36" t="s">
        <v>46</v>
      </c>
    </row>
    <row r="29" spans="1:16" ht="19.850000000000001" hidden="1" customHeight="1" x14ac:dyDescent="0.25">
      <c r="A29" s="17"/>
      <c r="B29" s="46">
        <f>M13</f>
        <v>0</v>
      </c>
      <c r="C29" s="46"/>
      <c r="D29" s="18"/>
      <c r="E29" s="17"/>
      <c r="F29" s="17"/>
      <c r="G29" s="17"/>
      <c r="H29" s="17"/>
      <c r="I29" s="17"/>
      <c r="J29" s="17"/>
    </row>
    <row r="30" spans="1:16" hidden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6" ht="18" hidden="1" x14ac:dyDescent="0.25">
      <c r="A31" s="19" t="s">
        <v>23</v>
      </c>
      <c r="B31" s="3"/>
      <c r="C31" s="3"/>
      <c r="D31" s="3"/>
      <c r="E31" s="3"/>
      <c r="F31" s="3"/>
      <c r="G31" s="3"/>
      <c r="H31" s="3"/>
      <c r="I31" s="3"/>
      <c r="J31" s="3"/>
    </row>
    <row r="32" spans="1:16" hidden="1" x14ac:dyDescent="0.25">
      <c r="A32" s="3"/>
      <c r="B32" s="3"/>
      <c r="C32" s="3"/>
      <c r="D32" s="3"/>
      <c r="E32" s="3"/>
      <c r="F32" s="3"/>
      <c r="G32" s="3"/>
      <c r="H32" s="20"/>
      <c r="I32" s="39">
        <v>45830</v>
      </c>
      <c r="J32" s="39"/>
    </row>
    <row r="33" spans="1:10" ht="16.3" hidden="1" x14ac:dyDescent="0.25">
      <c r="A33" s="3"/>
      <c r="B33" s="37" t="str">
        <f>IF(E22="","",E22)</f>
        <v/>
      </c>
      <c r="C33" s="37"/>
      <c r="D33" s="37"/>
      <c r="E33" s="37"/>
      <c r="F33" s="3" t="s">
        <v>24</v>
      </c>
      <c r="G33" s="3"/>
      <c r="H33" s="3"/>
      <c r="I33" s="3"/>
      <c r="J33" s="3"/>
    </row>
    <row r="34" spans="1:10" hidden="1" x14ac:dyDescent="0.25">
      <c r="A34" s="3"/>
      <c r="B34" s="3"/>
      <c r="C34" s="3"/>
      <c r="D34" s="3"/>
      <c r="E34" s="3"/>
      <c r="F34" s="3"/>
      <c r="G34" s="21" t="s">
        <v>43</v>
      </c>
      <c r="H34" s="3"/>
      <c r="I34" s="3"/>
      <c r="J34" s="3"/>
    </row>
    <row r="35" spans="1:10" ht="18" hidden="1" x14ac:dyDescent="0.25">
      <c r="A35" s="3"/>
      <c r="B35" s="38">
        <f>M13</f>
        <v>0</v>
      </c>
      <c r="C35" s="38"/>
      <c r="D35" s="38"/>
      <c r="E35" s="21"/>
      <c r="F35" s="3"/>
      <c r="G35" s="21" t="s">
        <v>26</v>
      </c>
      <c r="H35" s="22">
        <f>N12</f>
        <v>0</v>
      </c>
      <c r="I35" s="3" t="str">
        <f>"（"&amp;M12&amp;"人"&amp;"×1,500円)"</f>
        <v>（0人×1,500円)</v>
      </c>
      <c r="J35" s="3"/>
    </row>
    <row r="36" spans="1:10" hidden="1" x14ac:dyDescent="0.25">
      <c r="A36" s="3"/>
      <c r="B36" s="3"/>
      <c r="C36" s="3"/>
      <c r="D36" s="3"/>
      <c r="E36" s="3"/>
      <c r="F36" s="3"/>
      <c r="G36" s="21" t="s">
        <v>44</v>
      </c>
      <c r="H36" s="23">
        <f>N9</f>
        <v>0</v>
      </c>
      <c r="I36" s="3" t="str">
        <f>"（"&amp;M9&amp;"人"&amp;"×500円)"</f>
        <v>（0人×500円)</v>
      </c>
      <c r="J36" s="3"/>
    </row>
    <row r="37" spans="1:10" hidden="1" x14ac:dyDescent="0.25">
      <c r="A37" s="3"/>
      <c r="B37" s="3" t="s">
        <v>25</v>
      </c>
      <c r="C37" s="3"/>
      <c r="D37" s="3"/>
      <c r="E37" s="3"/>
      <c r="F37" s="3"/>
      <c r="G37" s="3"/>
      <c r="H37" s="3"/>
      <c r="I37" s="3"/>
      <c r="J37" s="3"/>
    </row>
    <row r="38" spans="1:10" hidden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8" hidden="1" x14ac:dyDescent="0.25">
      <c r="A39" s="3"/>
      <c r="B39" s="3"/>
      <c r="C39" s="31" t="s">
        <v>42</v>
      </c>
      <c r="D39" s="3"/>
      <c r="E39" s="3"/>
      <c r="F39" s="24"/>
      <c r="G39" s="3"/>
      <c r="H39" s="3"/>
      <c r="I39" s="3"/>
      <c r="J39" s="3"/>
    </row>
    <row r="40" spans="1:10" ht="13.5" hidden="1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</sheetData>
  <mergeCells count="15">
    <mergeCell ref="B33:E33"/>
    <mergeCell ref="B35:D35"/>
    <mergeCell ref="I32:J32"/>
    <mergeCell ref="A1:J1"/>
    <mergeCell ref="C22:D22"/>
    <mergeCell ref="C23:D23"/>
    <mergeCell ref="C24:D24"/>
    <mergeCell ref="C25:D25"/>
    <mergeCell ref="C26:D26"/>
    <mergeCell ref="E22:G22"/>
    <mergeCell ref="E23:G23"/>
    <mergeCell ref="E24:G24"/>
    <mergeCell ref="E25:G25"/>
    <mergeCell ref="E26:G26"/>
    <mergeCell ref="B29:C29"/>
  </mergeCells>
  <phoneticPr fontId="3"/>
  <conditionalFormatting sqref="L4:L7 L9:L19">
    <cfRule type="expression" dxfId="0" priority="1" stopIfTrue="1">
      <formula>COUNTIF(#REF!,L4)&gt;1</formula>
    </cfRule>
  </conditionalFormatting>
  <dataValidations count="7">
    <dataValidation type="list" allowBlank="1" showInputMessage="1" showErrorMessage="1" sqref="F4:F18" xr:uid="{00000000-0002-0000-0100-000000000000}">
      <formula1>$M$4:$M$5</formula1>
    </dataValidation>
    <dataValidation type="list" imeMode="on" showInputMessage="1" showErrorMessage="1" sqref="D4:D18" xr:uid="{00000000-0002-0000-0100-000001000000}">
      <formula1>$M$4:$M$5</formula1>
    </dataValidation>
    <dataValidation imeMode="on" allowBlank="1" showInputMessage="1" showErrorMessage="1" sqref="G5:G18 F3:G3 D3 C3:C18 E3:E4" xr:uid="{00000000-0002-0000-0100-000002000000}"/>
    <dataValidation errorStyle="information" imeMode="on" allowBlank="1" showErrorMessage="1" promptTitle="▼を押しリストから選ぶ" prompt="無いときは手入力" sqref="E5:E18 G4 H4:H18" xr:uid="{00000000-0002-0000-0100-000003000000}"/>
    <dataValidation allowBlank="1" showInputMessage="1" showErrorMessage="1" promptTitle="▼を押しリストから選ぶ" sqref="B3" xr:uid="{00000000-0002-0000-0100-000004000000}"/>
    <dataValidation imeMode="hiragana" allowBlank="1" showInputMessage="1" showErrorMessage="1" sqref="L3:L11" xr:uid="{00000000-0002-0000-0100-000005000000}"/>
    <dataValidation type="list" allowBlank="1" showInputMessage="1" showErrorMessage="1" sqref="B4:B18" xr:uid="{00000000-0002-0000-0100-000006000000}">
      <formula1>$L$14:$L$19</formula1>
    </dataValidation>
  </dataValidations>
  <pageMargins left="0.59055118110236227" right="0.59055118110236227" top="0.98425196850393704" bottom="0.78740157480314965" header="0.51181102362204722" footer="0.51181102362204722"/>
  <pageSetup paperSize="9" scale="85" orientation="portrait" horizontalDpi="4294967293" r:id="rId1"/>
  <headerFooter alignWithMargins="0">
    <oddHeader>&amp;L&lt;市外&gt;&amp;R&amp;D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申混合年別</vt:lpstr>
      <vt:lpstr>申混合年別!Print_Area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cp:lastPrinted>2022-08-27T02:10:45Z</cp:lastPrinted>
  <dcterms:created xsi:type="dcterms:W3CDTF">2004-08-12T03:03:35Z</dcterms:created>
  <dcterms:modified xsi:type="dcterms:W3CDTF">2025-04-18T22:30:20Z</dcterms:modified>
</cp:coreProperties>
</file>