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G:\マイドライブ\R7\03 クラス別大会（9.7）\01 HP用\"/>
    </mc:Choice>
  </mc:AlternateContent>
  <xr:revisionPtr revIDLastSave="0" documentId="13_ncr:1_{B0EB4F7B-0D79-4264-84A6-83C24592373B}" xr6:coauthVersionLast="47" xr6:coauthVersionMax="47" xr10:uidLastSave="{00000000-0000-0000-0000-000000000000}"/>
  <bookViews>
    <workbookView xWindow="-98" yWindow="-98" windowWidth="20715" windowHeight="13155" tabRatio="696" xr2:uid="{00000000-000D-0000-FFFF-FFFF00000000}"/>
  </bookViews>
  <sheets>
    <sheet name="クラス別" sheetId="3" r:id="rId1"/>
    <sheet name="申クラス別" sheetId="5" r:id="rId2"/>
  </sheets>
  <definedNames>
    <definedName name="_xlnm.Print_Area" localSheetId="0">クラス別!$A$1:$AI$63</definedName>
    <definedName name="_xlnm.Print_Area" localSheetId="1">申クラス別!$A$1:$H$40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7" i="5" l="1"/>
  <c r="L8" i="5"/>
  <c r="L7" i="5"/>
  <c r="B34" i="5"/>
  <c r="K11" i="5" l="1"/>
  <c r="K8" i="5"/>
  <c r="K9" i="5" s="1"/>
  <c r="K7" i="5"/>
  <c r="K12" i="5" l="1"/>
  <c r="L12" i="5" s="1"/>
  <c r="L9" i="5"/>
  <c r="K13" i="5" s="1"/>
  <c r="G37" i="5" l="1"/>
  <c r="H36" i="5" l="1"/>
  <c r="G36" i="5"/>
  <c r="B36" i="5"/>
  <c r="B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yodonawa</author>
  </authors>
  <commentList>
    <comment ref="B4" authorId="0" shapeId="0" xr:uid="{00000000-0006-0000-0300-000001000000}">
      <text>
        <r>
          <rPr>
            <b/>
            <sz val="14"/>
            <color indexed="81"/>
            <rFont val="ＭＳ Ｐゴシック"/>
            <family val="3"/>
            <charset val="128"/>
          </rPr>
          <t>クリックしてリストから選択して下さい</t>
        </r>
      </text>
    </comment>
    <comment ref="C4" authorId="0" shapeId="0" xr:uid="{00000000-0006-0000-0300-000002000000}">
      <text>
        <r>
          <rPr>
            <b/>
            <sz val="14"/>
            <color indexed="81"/>
            <rFont val="ＭＳ Ｐゴシック"/>
            <family val="3"/>
            <charset val="128"/>
          </rPr>
          <t>フルネームで記入。
性と名の間は全角スペースを入れる。</t>
        </r>
      </text>
    </comment>
    <comment ref="D4" authorId="0" shapeId="0" xr:uid="{00000000-0006-0000-0300-000003000000}">
      <text>
        <r>
          <rPr>
            <b/>
            <sz val="14"/>
            <color rgb="FF000000"/>
            <rFont val="ＭＳ Ｐゴシック"/>
            <family val="2"/>
            <charset val="128"/>
          </rPr>
          <t>クリックしてリストから選択して下さい。</t>
        </r>
        <r>
          <rPr>
            <b/>
            <sz val="14"/>
            <color rgb="FF000000"/>
            <rFont val="ＭＳ Ｐゴシック"/>
            <family val="2"/>
            <charset val="128"/>
          </rPr>
          <t xml:space="preserve">
</t>
        </r>
        <r>
          <rPr>
            <b/>
            <sz val="14"/>
            <color rgb="FF000000"/>
            <rFont val="ＭＳ Ｐゴシック"/>
            <family val="2"/>
            <charset val="128"/>
          </rPr>
          <t xml:space="preserve">
</t>
        </r>
        <r>
          <rPr>
            <b/>
            <sz val="11"/>
            <color rgb="FF000000"/>
            <rFont val="ＭＳ Ｐゴシック"/>
            <family val="2"/>
            <charset val="128"/>
          </rPr>
          <t>一般＝空欄</t>
        </r>
        <r>
          <rPr>
            <b/>
            <sz val="14"/>
            <color rgb="FF000000"/>
            <rFont val="ＭＳ Ｐゴシック"/>
            <family val="2"/>
            <charset val="128"/>
          </rPr>
          <t xml:space="preserve">
</t>
        </r>
        <r>
          <rPr>
            <b/>
            <sz val="11"/>
            <color rgb="FF000000"/>
            <rFont val="ＭＳ Ｐゴシック"/>
            <family val="2"/>
            <charset val="128"/>
          </rPr>
          <t>中高生＝中・高</t>
        </r>
      </text>
    </comment>
    <comment ref="E4" authorId="0" shapeId="0" xr:uid="{00000000-0006-0000-0300-000004000000}">
      <text>
        <r>
          <rPr>
            <b/>
            <sz val="14"/>
            <color indexed="81"/>
            <rFont val="ＭＳ Ｐゴシック"/>
            <family val="3"/>
            <charset val="128"/>
          </rPr>
          <t>フルネームで記入。
性と名の間は全角スペースを入れる。</t>
        </r>
      </text>
    </comment>
    <comment ref="F4" authorId="0" shapeId="0" xr:uid="{00000000-0006-0000-0300-000005000000}">
      <text>
        <r>
          <rPr>
            <b/>
            <sz val="14"/>
            <color indexed="81"/>
            <rFont val="ＭＳ Ｐゴシック"/>
            <family val="3"/>
            <charset val="128"/>
          </rPr>
          <t xml:space="preserve">クリックしてリストから選択して下さい。
</t>
        </r>
        <r>
          <rPr>
            <b/>
            <sz val="11"/>
            <color indexed="81"/>
            <rFont val="ＭＳ Ｐゴシック"/>
            <family val="3"/>
            <charset val="128"/>
          </rPr>
          <t>一般＝空欄
中高生＝中・高</t>
        </r>
      </text>
    </comment>
    <comment ref="G4" authorId="0" shapeId="0" xr:uid="{00000000-0006-0000-0300-000006000000}">
      <text>
        <r>
          <rPr>
            <b/>
            <sz val="14"/>
            <color indexed="81"/>
            <rFont val="ＭＳ Ｐゴシック"/>
            <family val="3"/>
            <charset val="128"/>
          </rPr>
          <t>ひらながなで記入
性と名の間は全角スペースを入れる</t>
        </r>
      </text>
    </comment>
    <comment ref="H4" authorId="0" shapeId="0" xr:uid="{00000000-0006-0000-0300-000007000000}">
      <text>
        <r>
          <rPr>
            <b/>
            <sz val="14"/>
            <color indexed="81"/>
            <rFont val="ＭＳ Ｐゴシック"/>
            <family val="3"/>
            <charset val="128"/>
          </rPr>
          <t>ひらながなで記入
性と名の間は全角スペースを入れる</t>
        </r>
      </text>
    </comment>
    <comment ref="A16" authorId="0" shapeId="0" xr:uid="{00000000-0006-0000-0300-000008000000}">
      <text>
        <r>
          <rPr>
            <b/>
            <sz val="14"/>
            <color indexed="81"/>
            <rFont val="ＭＳ Ｐゴシック"/>
            <family val="3"/>
            <charset val="128"/>
          </rPr>
          <t>上の名簿と同じ番号を入力</t>
        </r>
      </text>
    </comment>
    <comment ref="B16" authorId="0" shapeId="0" xr:uid="{00000000-0006-0000-0300-000009000000}">
      <text>
        <r>
          <rPr>
            <b/>
            <sz val="14"/>
            <color indexed="81"/>
            <rFont val="ＭＳ Ｐゴシック"/>
            <family val="3"/>
            <charset val="128"/>
          </rPr>
          <t>種目と選手名は上の名簿をコピーする</t>
        </r>
      </text>
    </comment>
  </commentList>
</comments>
</file>

<file path=xl/sharedStrings.xml><?xml version="1.0" encoding="utf-8"?>
<sst xmlns="http://schemas.openxmlformats.org/spreadsheetml/2006/main" count="175" uniqueCount="142">
  <si>
    <t>主　催</t>
  </si>
  <si>
    <t>主　管</t>
  </si>
  <si>
    <t>石岡市バドミントン協会</t>
  </si>
  <si>
    <t>日　時</t>
  </si>
  <si>
    <t>会　場</t>
  </si>
  <si>
    <t>種　目</t>
  </si>
  <si>
    <t>男子ダブルス</t>
  </si>
  <si>
    <t>A</t>
  </si>
  <si>
    <t>（上級者）</t>
  </si>
  <si>
    <t>女子ダブルス</t>
  </si>
  <si>
    <t>B</t>
  </si>
  <si>
    <t>（中級者）</t>
  </si>
  <si>
    <t>C</t>
  </si>
  <si>
    <t>（初級者）</t>
  </si>
  <si>
    <t>D</t>
  </si>
  <si>
    <t>（初心者）</t>
  </si>
  <si>
    <t>（１）</t>
  </si>
  <si>
    <t>（２）</t>
  </si>
  <si>
    <t>6</t>
  </si>
  <si>
    <t>参加規定</t>
  </si>
  <si>
    <t>7</t>
  </si>
  <si>
    <t>試合方法</t>
  </si>
  <si>
    <t>予選－リーグ戦</t>
  </si>
  <si>
    <t>8</t>
  </si>
  <si>
    <t>参加料</t>
  </si>
  <si>
    <t>一般参加者</t>
  </si>
  <si>
    <t>１名</t>
  </si>
  <si>
    <t>￥１５００－</t>
  </si>
  <si>
    <t>☆</t>
  </si>
  <si>
    <t>参加料は棄権しても支払うこととします</t>
  </si>
  <si>
    <t>参加料は当日各団体毎に一括してお支払い下さい</t>
  </si>
  <si>
    <t>表　彰</t>
  </si>
  <si>
    <t>申込方法</t>
  </si>
  <si>
    <t>締切日　</t>
  </si>
  <si>
    <t>その他</t>
  </si>
  <si>
    <t>昼食は各自用意して下さい</t>
  </si>
  <si>
    <t>（３）</t>
  </si>
  <si>
    <t>エントリーは自己申告制ですので各団体の代表者の方は責任を持ち申し込んで下さい</t>
  </si>
  <si>
    <t>（４）</t>
  </si>
  <si>
    <t>（５）</t>
  </si>
  <si>
    <t>各種目において参加数が３チーム未満の種目は行いません</t>
  </si>
  <si>
    <t>問い合わせ（メール）</t>
  </si>
  <si>
    <t>石岡市バドミントン協会事務局　</t>
  </si>
  <si>
    <t>種目</t>
    <rPh sb="0" eb="2">
      <t>シュモク</t>
    </rPh>
    <phoneticPr fontId="5"/>
  </si>
  <si>
    <t>例</t>
    <rPh sb="0" eb="1">
      <t>レイ</t>
    </rPh>
    <phoneticPr fontId="5"/>
  </si>
  <si>
    <t>のいずれかに該当する方に限ります。</t>
    <rPh sb="6" eb="8">
      <t>ガイトウ</t>
    </rPh>
    <rPh sb="10" eb="11">
      <t>カタ</t>
    </rPh>
    <phoneticPr fontId="5"/>
  </si>
  <si>
    <t>組み合わせ抽選会は参加自由です</t>
    <rPh sb="0" eb="1">
      <t>ク</t>
    </rPh>
    <rPh sb="2" eb="3">
      <t>ア</t>
    </rPh>
    <rPh sb="5" eb="8">
      <t>チュウセンカイ</t>
    </rPh>
    <rPh sb="9" eb="11">
      <t>サンカ</t>
    </rPh>
    <rPh sb="11" eb="13">
      <t>ジユウ</t>
    </rPh>
    <phoneticPr fontId="5"/>
  </si>
  <si>
    <t>選手名１</t>
    <rPh sb="0" eb="3">
      <t>センシュメイ</t>
    </rPh>
    <phoneticPr fontId="5"/>
  </si>
  <si>
    <t>ふりがな１</t>
    <phoneticPr fontId="5"/>
  </si>
  <si>
    <t>選手名２</t>
    <rPh sb="0" eb="3">
      <t>センシュメイ</t>
    </rPh>
    <phoneticPr fontId="5"/>
  </si>
  <si>
    <t>ふりがな２</t>
    <phoneticPr fontId="5"/>
  </si>
  <si>
    <t>種目リスト</t>
    <rPh sb="0" eb="2">
      <t>シュモク</t>
    </rPh>
    <phoneticPr fontId="5"/>
  </si>
  <si>
    <t>男子複Ａ</t>
    <rPh sb="0" eb="2">
      <t>ダンシ</t>
    </rPh>
    <rPh sb="2" eb="3">
      <t>フク</t>
    </rPh>
    <phoneticPr fontId="5"/>
  </si>
  <si>
    <t>男子複Ｂ</t>
    <rPh sb="0" eb="2">
      <t>ダンシ</t>
    </rPh>
    <rPh sb="2" eb="3">
      <t>フク</t>
    </rPh>
    <phoneticPr fontId="5"/>
  </si>
  <si>
    <t>男子複Ｃ</t>
    <rPh sb="0" eb="2">
      <t>ダンシ</t>
    </rPh>
    <rPh sb="2" eb="3">
      <t>フク</t>
    </rPh>
    <phoneticPr fontId="5"/>
  </si>
  <si>
    <t>男子複Ｄ</t>
    <rPh sb="0" eb="2">
      <t>ダンシ</t>
    </rPh>
    <rPh sb="2" eb="3">
      <t>フク</t>
    </rPh>
    <phoneticPr fontId="5"/>
  </si>
  <si>
    <t>女子複Ａ</t>
    <rPh sb="0" eb="2">
      <t>ジョシ</t>
    </rPh>
    <rPh sb="2" eb="3">
      <t>フク</t>
    </rPh>
    <phoneticPr fontId="5"/>
  </si>
  <si>
    <t>女子複Ｂ</t>
    <rPh sb="0" eb="2">
      <t>ジョシ</t>
    </rPh>
    <rPh sb="2" eb="3">
      <t>フク</t>
    </rPh>
    <phoneticPr fontId="5"/>
  </si>
  <si>
    <t>女子複Ｃ</t>
    <rPh sb="0" eb="2">
      <t>ジョシ</t>
    </rPh>
    <rPh sb="2" eb="3">
      <t>フク</t>
    </rPh>
    <phoneticPr fontId="5"/>
  </si>
  <si>
    <t>女子複Ｄ</t>
    <rPh sb="0" eb="2">
      <t>ジョシ</t>
    </rPh>
    <rPh sb="2" eb="3">
      <t>フク</t>
    </rPh>
    <phoneticPr fontId="5"/>
  </si>
  <si>
    <t>いしおか　しょう</t>
    <phoneticPr fontId="5"/>
  </si>
  <si>
    <t>八郷　賢一</t>
    <rPh sb="0" eb="2">
      <t>ヤサト</t>
    </rPh>
    <rPh sb="3" eb="5">
      <t>ケンイチ</t>
    </rPh>
    <phoneticPr fontId="5"/>
  </si>
  <si>
    <t>やさと　けんいち</t>
    <phoneticPr fontId="5"/>
  </si>
  <si>
    <t>団体名</t>
    <rPh sb="0" eb="3">
      <t>ダンタイメイ</t>
    </rPh>
    <phoneticPr fontId="5"/>
  </si>
  <si>
    <t>←個人の場合は省略可</t>
    <rPh sb="1" eb="3">
      <t>コジン</t>
    </rPh>
    <rPh sb="4" eb="6">
      <t>バアイ</t>
    </rPh>
    <rPh sb="7" eb="10">
      <t>ショウリャクカ</t>
    </rPh>
    <phoneticPr fontId="5"/>
  </si>
  <si>
    <t>団体名
ふりがな</t>
    <rPh sb="0" eb="3">
      <t>ダンタイメイ</t>
    </rPh>
    <phoneticPr fontId="5"/>
  </si>
  <si>
    <t>代表者名</t>
    <rPh sb="0" eb="3">
      <t>ダイヒョウシャ</t>
    </rPh>
    <rPh sb="3" eb="4">
      <t>メイ</t>
    </rPh>
    <phoneticPr fontId="5"/>
  </si>
  <si>
    <t>電話番号</t>
    <rPh sb="0" eb="2">
      <t>デンワ</t>
    </rPh>
    <rPh sb="2" eb="4">
      <t>バンゴウ</t>
    </rPh>
    <phoneticPr fontId="5"/>
  </si>
  <si>
    <t>☆</t>
    <phoneticPr fontId="5"/>
  </si>
  <si>
    <t>Eメール</t>
    <phoneticPr fontId="5"/>
  </si>
  <si>
    <t>※</t>
    <phoneticPr fontId="5"/>
  </si>
  <si>
    <t>①石岡市登録団体で活動する方　②市内在住　③市内中学・高校に通う方</t>
    <rPh sb="13" eb="14">
      <t>カタ</t>
    </rPh>
    <rPh sb="24" eb="26">
      <t>チュウガク</t>
    </rPh>
    <phoneticPr fontId="5"/>
  </si>
  <si>
    <t>中学生・高校生</t>
    <rPh sb="0" eb="1">
      <t>チュウ</t>
    </rPh>
    <rPh sb="1" eb="2">
      <t>ガク</t>
    </rPh>
    <rPh sb="2" eb="3">
      <t>セイ</t>
    </rPh>
    <rPh sb="4" eb="7">
      <t>コウコウセイ</t>
    </rPh>
    <phoneticPr fontId="5"/>
  </si>
  <si>
    <t>参加は中学生以上の方とします。</t>
    <rPh sb="3" eb="6">
      <t>チュウガクセイ</t>
    </rPh>
    <phoneticPr fontId="5"/>
  </si>
  <si>
    <t>←連絡に使用します</t>
    <rPh sb="1" eb="3">
      <t>レンラク</t>
    </rPh>
    <rPh sb="4" eb="6">
      <t>シヨウ</t>
    </rPh>
    <phoneticPr fontId="5"/>
  </si>
  <si>
    <t>第３位については種目の参加数によります。</t>
    <phoneticPr fontId="5"/>
  </si>
  <si>
    <t>中・高</t>
    <rPh sb="0" eb="1">
      <t>チュウ</t>
    </rPh>
    <rPh sb="2" eb="3">
      <t>コウ</t>
    </rPh>
    <phoneticPr fontId="5"/>
  </si>
  <si>
    <t>石岡　翔</t>
    <rPh sb="0" eb="2">
      <t>イシオカ</t>
    </rPh>
    <rPh sb="3" eb="4">
      <t>ショウ</t>
    </rPh>
    <phoneticPr fontId="5"/>
  </si>
  <si>
    <t>領収書</t>
    <rPh sb="0" eb="3">
      <t>リョウシュウショ</t>
    </rPh>
    <phoneticPr fontId="5"/>
  </si>
  <si>
    <t>様</t>
    <rPh sb="0" eb="1">
      <t>サマ</t>
    </rPh>
    <phoneticPr fontId="5"/>
  </si>
  <si>
    <t>上記正に領収いたしました</t>
    <rPh sb="0" eb="2">
      <t>ジョウキ</t>
    </rPh>
    <rPh sb="2" eb="3">
      <t>セイ</t>
    </rPh>
    <rPh sb="4" eb="6">
      <t>リョウシュウ</t>
    </rPh>
    <phoneticPr fontId="5"/>
  </si>
  <si>
    <t>但</t>
    <rPh sb="0" eb="1">
      <t>タダ</t>
    </rPh>
    <phoneticPr fontId="5"/>
  </si>
  <si>
    <t>石岡市バドミントン協会</t>
    <rPh sb="0" eb="3">
      <t>イシオカシ</t>
    </rPh>
    <rPh sb="9" eb="11">
      <t>キョウカイ</t>
    </rPh>
    <phoneticPr fontId="5"/>
  </si>
  <si>
    <t>一般</t>
    <rPh sb="0" eb="2">
      <t>イッパン</t>
    </rPh>
    <phoneticPr fontId="5"/>
  </si>
  <si>
    <t>＜内訳＞</t>
    <rPh sb="1" eb="3">
      <t>ウチワケ</t>
    </rPh>
    <phoneticPr fontId="5"/>
  </si>
  <si>
    <t>中・高</t>
    <rPh sb="0" eb="1">
      <t>ナカ</t>
    </rPh>
    <rPh sb="2" eb="3">
      <t>コウ</t>
    </rPh>
    <phoneticPr fontId="5"/>
  </si>
  <si>
    <t>中・高</t>
    <phoneticPr fontId="5"/>
  </si>
  <si>
    <t>クラス</t>
    <phoneticPr fontId="5"/>
  </si>
  <si>
    <t>クラス</t>
    <phoneticPr fontId="5"/>
  </si>
  <si>
    <t>（6）</t>
    <phoneticPr fontId="5"/>
  </si>
  <si>
    <t>100歳以上</t>
    <rPh sb="3" eb="4">
      <t>サイ</t>
    </rPh>
    <rPh sb="4" eb="6">
      <t>イジョウ</t>
    </rPh>
    <phoneticPr fontId="5"/>
  </si>
  <si>
    <t>男子複100</t>
    <rPh sb="0" eb="2">
      <t>ダンシ</t>
    </rPh>
    <rPh sb="2" eb="3">
      <t>フク</t>
    </rPh>
    <phoneticPr fontId="5"/>
  </si>
  <si>
    <t>女子複100</t>
    <rPh sb="0" eb="2">
      <t>ジョシ</t>
    </rPh>
    <rPh sb="2" eb="3">
      <t>フク</t>
    </rPh>
    <phoneticPr fontId="5"/>
  </si>
  <si>
    <t>石岡　一平</t>
    <rPh sb="0" eb="2">
      <t>イシオカ</t>
    </rPh>
    <rPh sb="3" eb="5">
      <t>イッペイ</t>
    </rPh>
    <phoneticPr fontId="12"/>
  </si>
  <si>
    <t>混合複A</t>
    <rPh sb="0" eb="2">
      <t>コンゴウ</t>
    </rPh>
    <rPh sb="2" eb="3">
      <t>フク</t>
    </rPh>
    <phoneticPr fontId="5"/>
  </si>
  <si>
    <t>↓100歳以上の部にエントリーした方は，上に追加して選手登録欄に年齢，ふりがな欄に生年月日を入力して下さい。</t>
    <rPh sb="4" eb="5">
      <t>サイ</t>
    </rPh>
    <rPh sb="5" eb="7">
      <t>イジョウ</t>
    </rPh>
    <rPh sb="8" eb="9">
      <t>ブ</t>
    </rPh>
    <rPh sb="17" eb="18">
      <t>カタ</t>
    </rPh>
    <rPh sb="20" eb="21">
      <t>ウエ</t>
    </rPh>
    <rPh sb="22" eb="24">
      <t>ツイカ</t>
    </rPh>
    <rPh sb="26" eb="28">
      <t>センシュ</t>
    </rPh>
    <rPh sb="28" eb="30">
      <t>トウロク</t>
    </rPh>
    <rPh sb="30" eb="31">
      <t>ラン</t>
    </rPh>
    <rPh sb="32" eb="34">
      <t>ネンレイ</t>
    </rPh>
    <rPh sb="39" eb="40">
      <t>ラン</t>
    </rPh>
    <rPh sb="41" eb="43">
      <t>セイネン</t>
    </rPh>
    <rPh sb="42" eb="43">
      <t>タナオ</t>
    </rPh>
    <rPh sb="43" eb="45">
      <t>ガッピ</t>
    </rPh>
    <rPh sb="46" eb="48">
      <t>ニュウリョク</t>
    </rPh>
    <rPh sb="50" eb="51">
      <t>クダ</t>
    </rPh>
    <phoneticPr fontId="5"/>
  </si>
  <si>
    <t>混合複B</t>
    <rPh sb="0" eb="2">
      <t>コンゴウ</t>
    </rPh>
    <rPh sb="2" eb="3">
      <t>フク</t>
    </rPh>
    <phoneticPr fontId="5"/>
  </si>
  <si>
    <t>混合複C</t>
    <rPh sb="0" eb="2">
      <t>コンゴウ</t>
    </rPh>
    <rPh sb="2" eb="3">
      <t>フク</t>
    </rPh>
    <phoneticPr fontId="5"/>
  </si>
  <si>
    <t>混合複D</t>
    <rPh sb="0" eb="2">
      <t>コンゴウ</t>
    </rPh>
    <rPh sb="2" eb="3">
      <t>フク</t>
    </rPh>
    <phoneticPr fontId="5"/>
  </si>
  <si>
    <t>本文内容　「１．クラブ名　２．代表者名　３．電話番号」を記入</t>
    <phoneticPr fontId="5"/>
  </si>
  <si>
    <t>・件名-クラス別大会申し込み（クラブ名）</t>
    <rPh sb="1" eb="3">
      <t>ケンメイ</t>
    </rPh>
    <rPh sb="7" eb="8">
      <t>ベツ</t>
    </rPh>
    <rPh sb="8" eb="10">
      <t>タイカイ</t>
    </rPh>
    <rPh sb="10" eb="11">
      <t>モウ</t>
    </rPh>
    <rPh sb="12" eb="13">
      <t>コ</t>
    </rPh>
    <rPh sb="18" eb="19">
      <t>メイ</t>
    </rPh>
    <phoneticPr fontId="5"/>
  </si>
  <si>
    <t>9</t>
    <phoneticPr fontId="5"/>
  </si>
  <si>
    <t>10</t>
    <phoneticPr fontId="5"/>
  </si>
  <si>
    <t>11</t>
    <phoneticPr fontId="5"/>
  </si>
  <si>
    <t>12</t>
    <phoneticPr fontId="5"/>
  </si>
  <si>
    <r>
      <t>・本文-</t>
    </r>
    <r>
      <rPr>
        <u/>
        <sz val="11"/>
        <rFont val="BIZ UDPゴシック"/>
        <family val="3"/>
        <charset val="128"/>
      </rPr>
      <t>１．クラブ名　２．代表者名　３．電話番号</t>
    </r>
    <r>
      <rPr>
        <sz val="11"/>
        <rFont val="BIZ UDPゴシック"/>
        <family val="3"/>
        <charset val="128"/>
      </rPr>
      <t>を記入</t>
    </r>
    <rPh sb="1" eb="3">
      <t>ホンブン</t>
    </rPh>
    <rPh sb="9" eb="10">
      <t>メイ</t>
    </rPh>
    <rPh sb="13" eb="16">
      <t>ダイヒョウシャ</t>
    </rPh>
    <rPh sb="16" eb="17">
      <t>メイ</t>
    </rPh>
    <rPh sb="20" eb="22">
      <t>デンワ</t>
    </rPh>
    <rPh sb="22" eb="24">
      <t>バンゴウ</t>
    </rPh>
    <rPh sb="25" eb="27">
      <t>キニュウ</t>
    </rPh>
    <phoneticPr fontId="5"/>
  </si>
  <si>
    <t>申し込み団体の代表の方は、上記条件をご理解の上、申し込みしてください。</t>
  </si>
  <si>
    <t>100歳以上は、ペアの年齢合計が100歳以上のクラスとなります。</t>
    <rPh sb="3" eb="4">
      <t>サイ</t>
    </rPh>
    <rPh sb="4" eb="6">
      <t>イジョウ</t>
    </rPh>
    <rPh sb="11" eb="13">
      <t>ネンレイ</t>
    </rPh>
    <rPh sb="13" eb="15">
      <t>ゴウケイ</t>
    </rPh>
    <rPh sb="19" eb="20">
      <t>サイ</t>
    </rPh>
    <phoneticPr fontId="5"/>
  </si>
  <si>
    <t>（2）</t>
    <phoneticPr fontId="5"/>
  </si>
  <si>
    <t>メールの件名　「クラス別大会申し込み（クラブ名）」、</t>
    <rPh sb="4" eb="6">
      <t>ケンメイ</t>
    </rPh>
    <rPh sb="11" eb="12">
      <t>ベツ</t>
    </rPh>
    <rPh sb="12" eb="14">
      <t>タイカイ</t>
    </rPh>
    <rPh sb="14" eb="15">
      <t>モウ</t>
    </rPh>
    <rPh sb="16" eb="17">
      <t>コ</t>
    </rPh>
    <rPh sb="22" eb="23">
      <t>メイ</t>
    </rPh>
    <phoneticPr fontId="5"/>
  </si>
  <si>
    <t>1967.4.1</t>
    <phoneticPr fontId="5"/>
  </si>
  <si>
    <t>1961.8.1</t>
    <phoneticPr fontId="5"/>
  </si>
  <si>
    <t>石岡市スポーツ協会</t>
    <phoneticPr fontId="5"/>
  </si>
  <si>
    <t>八郷　昭一</t>
    <rPh sb="0" eb="2">
      <t>ヤサト</t>
    </rPh>
    <rPh sb="3" eb="5">
      <t>ショウイチ</t>
    </rPh>
    <phoneticPr fontId="12"/>
  </si>
  <si>
    <t>なお、主催者によりエントリーの変更をお願いする場合がありますのでご了承下さい</t>
    <phoneticPr fontId="5"/>
  </si>
  <si>
    <t>ishiokabadkyo@gmail.com</t>
    <phoneticPr fontId="5"/>
  </si>
  <si>
    <t>エクセル形式（.xls）で保存、メールに添付する</t>
    <rPh sb="13" eb="15">
      <t>ホゾン</t>
    </rPh>
    <rPh sb="20" eb="22">
      <t>テンプ</t>
    </rPh>
    <phoneticPr fontId="5"/>
  </si>
  <si>
    <r>
      <t>・添付-</t>
    </r>
    <r>
      <rPr>
        <u/>
        <sz val="11"/>
        <rFont val="BIZ UDPゴシック"/>
        <family val="3"/>
        <charset val="128"/>
      </rPr>
      <t>ダウンロードした申し込み用紙</t>
    </r>
    <r>
      <rPr>
        <sz val="11"/>
        <rFont val="BIZ UDPゴシック"/>
        <family val="3"/>
        <charset val="128"/>
      </rPr>
      <t>に必要事項を記入し、</t>
    </r>
    <rPh sb="1" eb="3">
      <t>テンプ</t>
    </rPh>
    <rPh sb="12" eb="13">
      <t>モウ</t>
    </rPh>
    <rPh sb="14" eb="15">
      <t>コ</t>
    </rPh>
    <rPh sb="16" eb="18">
      <t>ヨウシ</t>
    </rPh>
    <rPh sb="19" eb="21">
      <t>ヒツヨウ</t>
    </rPh>
    <rPh sb="21" eb="23">
      <t>ジコウ</t>
    </rPh>
    <rPh sb="24" eb="26">
      <t>キニュウ</t>
    </rPh>
    <phoneticPr fontId="5"/>
  </si>
  <si>
    <t>・宛先-ishiokabadkyo@gmail.com</t>
    <rPh sb="1" eb="3">
      <t>アテサキ</t>
    </rPh>
    <phoneticPr fontId="5"/>
  </si>
  <si>
    <r>
      <t>メールまたは専用フォーム</t>
    </r>
    <r>
      <rPr>
        <sz val="11"/>
        <rFont val="BIZ UDPゴシック"/>
        <family val="3"/>
        <charset val="128"/>
      </rPr>
      <t>にて協会事務局まで申し込みください</t>
    </r>
    <rPh sb="6" eb="8">
      <t xml:space="preserve">センヨウ </t>
    </rPh>
    <rPh sb="14" eb="16">
      <t>キョウカイ</t>
    </rPh>
    <rPh sb="16" eb="19">
      <t>ジムキョク</t>
    </rPh>
    <rPh sb="21" eb="22">
      <t>モウ</t>
    </rPh>
    <rPh sb="23" eb="24">
      <t>コ</t>
    </rPh>
    <phoneticPr fontId="5"/>
  </si>
  <si>
    <t>メールで申し込みの場合</t>
    <rPh sb="4" eb="5">
      <t xml:space="preserve">モウシコミ </t>
    </rPh>
    <rPh sb="9" eb="11">
      <t xml:space="preserve">バアイ </t>
    </rPh>
    <phoneticPr fontId="5"/>
  </si>
  <si>
    <t>専用フォームにて申し込みの場合</t>
    <rPh sb="0" eb="2">
      <t xml:space="preserve">センヨウ </t>
    </rPh>
    <rPh sb="8" eb="9">
      <t>モウシ</t>
    </rPh>
    <rPh sb="13" eb="15">
      <t xml:space="preserve">バアイ </t>
    </rPh>
    <phoneticPr fontId="5"/>
  </si>
  <si>
    <t>　</t>
    <phoneticPr fontId="5"/>
  </si>
  <si>
    <t>下記URLより申し込みください。</t>
    <rPh sb="0" eb="2">
      <t xml:space="preserve">カキ </t>
    </rPh>
    <rPh sb="7" eb="8">
      <t>モウシコ</t>
    </rPh>
    <phoneticPr fontId="5"/>
  </si>
  <si>
    <t>【1ペア用】</t>
    <rPh sb="4" eb="5">
      <t xml:space="preserve">ヨウ </t>
    </rPh>
    <phoneticPr fontId="5"/>
  </si>
  <si>
    <t>【複数ペア用】</t>
    <rPh sb="1" eb="3">
      <t xml:space="preserve">フクスウ </t>
    </rPh>
    <rPh sb="5" eb="6">
      <t xml:space="preserve">ヨウ </t>
    </rPh>
    <phoneticPr fontId="5"/>
  </si>
  <si>
    <t>Dクラスは市内外大会問わず、大会出場２回目以内またはバドミントン経験１年未満の方</t>
    <phoneticPr fontId="5"/>
  </si>
  <si>
    <t>高校生でバドミントン部に所属している方は、AまたはBクラスのみとします。</t>
    <phoneticPr fontId="5"/>
  </si>
  <si>
    <t>なお、中学生・高校生は</t>
    <rPh sb="3" eb="4">
      <t>チュウ</t>
    </rPh>
    <rPh sb="4" eb="6">
      <t>ガクセイ</t>
    </rPh>
    <rPh sb="7" eb="10">
      <t>コウコウセイ</t>
    </rPh>
    <phoneticPr fontId="5"/>
  </si>
  <si>
    <t>決勝－順位決定戦又はトーナメント戦</t>
    <rPh sb="3" eb="5">
      <t>ジュンイ</t>
    </rPh>
    <rPh sb="5" eb="8">
      <t>ケッテイセン</t>
    </rPh>
    <phoneticPr fontId="5"/>
  </si>
  <si>
    <t>Ａ、Ｂ、Ｃ、１００歳以上各クラスの優勝、準優勝、第３位のペアに賞品を贈ります。</t>
    <rPh sb="9" eb="10">
      <t>サイ</t>
    </rPh>
    <rPh sb="10" eb="12">
      <t>イジョウ</t>
    </rPh>
    <phoneticPr fontId="5"/>
  </si>
  <si>
    <t>Ｄクラスの優勝、準優勝、第３位のペアに賞状、メダルを贈ります。</t>
    <rPh sb="19" eb="21">
      <t>ショウジョウ</t>
    </rPh>
    <phoneticPr fontId="5"/>
  </si>
  <si>
    <t>エクセルにて作成し，保存したファイルをishiokabadkyo@gmail.com宛に送信してください。</t>
    <rPh sb="6" eb="8">
      <t>サクセイ</t>
    </rPh>
    <phoneticPr fontId="5"/>
  </si>
  <si>
    <t>令和７年度石岡市クラス別バドミントン大会</t>
    <rPh sb="0" eb="2">
      <t>レイワ</t>
    </rPh>
    <rPh sb="3" eb="4">
      <t>ネン</t>
    </rPh>
    <rPh sb="4" eb="5">
      <t>ド</t>
    </rPh>
    <rPh sb="5" eb="7">
      <t>イシオカ</t>
    </rPh>
    <rPh sb="11" eb="12">
      <t>ベツ</t>
    </rPh>
    <phoneticPr fontId="5"/>
  </si>
  <si>
    <t>令和７年９月７日（日）午前８時40分～受付、９時開会式</t>
    <rPh sb="0" eb="1">
      <t>レイ</t>
    </rPh>
    <rPh sb="1" eb="2">
      <t>ワ</t>
    </rPh>
    <rPh sb="3" eb="4">
      <t>ネン</t>
    </rPh>
    <phoneticPr fontId="5"/>
  </si>
  <si>
    <t>石岡市八郷総合運動公園体育館　（茨城県石岡市野田600番地）</t>
    <phoneticPr fontId="5"/>
  </si>
  <si>
    <t>組み合わせ抽選会および理事会を８月28日（木）20:00～府中地区公民館にて行います</t>
    <rPh sb="0" eb="1">
      <t>ク</t>
    </rPh>
    <rPh sb="2" eb="3">
      <t>ア</t>
    </rPh>
    <rPh sb="5" eb="8">
      <t>チュウセンカイ</t>
    </rPh>
    <rPh sb="11" eb="14">
      <t>リジカイ</t>
    </rPh>
    <rPh sb="16" eb="17">
      <t>ガツ</t>
    </rPh>
    <rPh sb="19" eb="20">
      <t>ニチ</t>
    </rPh>
    <rPh sb="21" eb="22">
      <t>モク</t>
    </rPh>
    <rPh sb="29" eb="31">
      <t>フチュウ</t>
    </rPh>
    <rPh sb="31" eb="33">
      <t>チク</t>
    </rPh>
    <rPh sb="33" eb="36">
      <t>コウミンカン</t>
    </rPh>
    <rPh sb="38" eb="39">
      <t>オコナ</t>
    </rPh>
    <phoneticPr fontId="5"/>
  </si>
  <si>
    <t>令和７年度石岡市クラス別バドミントン大会参加申し込み用紙</t>
    <rPh sb="0" eb="2">
      <t>レイワ</t>
    </rPh>
    <rPh sb="3" eb="5">
      <t>ネンド</t>
    </rPh>
    <rPh sb="5" eb="7">
      <t>イシオカ</t>
    </rPh>
    <rPh sb="7" eb="8">
      <t>シ</t>
    </rPh>
    <rPh sb="11" eb="12">
      <t>ベツ</t>
    </rPh>
    <rPh sb="18" eb="20">
      <t>タイカイ</t>
    </rPh>
    <rPh sb="20" eb="22">
      <t>サンカ</t>
    </rPh>
    <rPh sb="21" eb="23">
      <t>サンカ</t>
    </rPh>
    <rPh sb="23" eb="24">
      <t>モウ</t>
    </rPh>
    <rPh sb="25" eb="26">
      <t>コヨウシ</t>
    </rPh>
    <phoneticPr fontId="5"/>
  </si>
  <si>
    <t>https://forms.gle/KDq2k7e1NDAtizZ58</t>
    <phoneticPr fontId="5"/>
  </si>
  <si>
    <t>https://forms.gle/tAYWLHq3feN9yPbA9</t>
  </si>
  <si>
    <t>令和７年８月23日（土）　午後６時</t>
    <rPh sb="0" eb="2">
      <t>レイワ</t>
    </rPh>
    <rPh sb="3" eb="4">
      <t>ネン</t>
    </rPh>
    <rPh sb="10" eb="11">
      <t>ド</t>
    </rPh>
    <phoneticPr fontId="5"/>
  </si>
  <si>
    <t>￥8００－</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</si>
</sst>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_-* #,##0\ _¥_-;\-* #,##0\ _¥_-;_-* &quot;-&quot;\ _¥_-;_-@_-"/>
    <numFmt numFmtId="177" formatCode="[$¥-411]#,##0;[$¥-411]#,##0"/>
  </numFmts>
  <fonts count="24" x14ac:knownFonts="1">
    <font>
      <sz val="11"/>
      <name val="ＭＳ Ｐゴシック"/>
      <family val="3"/>
      <charset val="128"/>
    </font>
    <font>
      <sz val="11"/>
      <name val="ＭＳ Ｐゴシック"/>
      <family val="3"/>
      <charset val="128"/>
    </font>
    <font>
      <sz val="16"/>
      <name val="ＭＳ Ｐゴシック"/>
      <family val="3"/>
      <charset val="128"/>
    </font>
    <font>
      <sz val="14"/>
      <name val="ＭＳ Ｐゴシック"/>
      <family val="3"/>
      <charset val="128"/>
    </font>
    <font>
      <sz val="9"/>
      <name val="ＭＳ Ｐゴシック"/>
      <family val="3"/>
      <charset val="128"/>
    </font>
    <font>
      <sz val="6"/>
      <name val="ＭＳ Ｐゴシック"/>
      <family val="3"/>
      <charset val="128"/>
    </font>
    <font>
      <sz val="12"/>
      <name val="ＭＳ ゴシック"/>
      <family val="3"/>
      <charset val="128"/>
    </font>
    <font>
      <sz val="12"/>
      <color indexed="9"/>
      <name val="ＭＳ ゴシック"/>
      <family val="3"/>
      <charset val="128"/>
    </font>
    <font>
      <sz val="10"/>
      <name val="ＭＳ ゴシック"/>
      <family val="3"/>
      <charset val="128"/>
    </font>
    <font>
      <b/>
      <sz val="14"/>
      <color indexed="81"/>
      <name val="ＭＳ Ｐゴシック"/>
      <family val="3"/>
      <charset val="128"/>
    </font>
    <font>
      <sz val="10"/>
      <name val="ＭＳ Ｐゴシック"/>
      <family val="3"/>
      <charset val="128"/>
    </font>
    <font>
      <sz val="9"/>
      <color indexed="9"/>
      <name val="ＭＳ ゴシック"/>
      <family val="3"/>
      <charset val="128"/>
    </font>
    <font>
      <sz val="11"/>
      <color indexed="8"/>
      <name val="ＭＳ Ｐゴシック"/>
      <family val="3"/>
      <charset val="128"/>
    </font>
    <font>
      <b/>
      <sz val="11"/>
      <color indexed="81"/>
      <name val="ＭＳ Ｐゴシック"/>
      <family val="3"/>
      <charset val="128"/>
    </font>
    <font>
      <u/>
      <sz val="11"/>
      <color theme="10"/>
      <name val="ＭＳ Ｐゴシック"/>
      <family val="3"/>
      <charset val="128"/>
    </font>
    <font>
      <sz val="12"/>
      <name val="ＭＳ Ｐゴシック"/>
      <family val="3"/>
      <charset val="128"/>
    </font>
    <font>
      <b/>
      <sz val="22"/>
      <name val="BIZ UDゴシック"/>
      <family val="3"/>
      <charset val="128"/>
    </font>
    <font>
      <sz val="11"/>
      <name val="BIZ UDPゴシック"/>
      <family val="3"/>
      <charset val="128"/>
    </font>
    <font>
      <b/>
      <u/>
      <sz val="11"/>
      <name val="BIZ UDPゴシック"/>
      <family val="3"/>
      <charset val="128"/>
    </font>
    <font>
      <u/>
      <sz val="11"/>
      <name val="BIZ UDPゴシック"/>
      <family val="3"/>
      <charset val="128"/>
    </font>
    <font>
      <sz val="10"/>
      <name val="BIZ UDPゴシック"/>
      <family val="3"/>
      <charset val="128"/>
    </font>
    <font>
      <u/>
      <sz val="11"/>
      <color theme="10"/>
      <name val="BIZ UDPゴシック"/>
      <family val="3"/>
      <charset val="128"/>
    </font>
    <font>
      <b/>
      <sz val="14"/>
      <color rgb="FF000000"/>
      <name val="ＭＳ Ｐゴシック"/>
      <family val="2"/>
      <charset val="128"/>
    </font>
    <font>
      <b/>
      <sz val="11"/>
      <color rgb="FF000000"/>
      <name val="ＭＳ Ｐゴシック"/>
      <family val="2"/>
      <charset val="128"/>
    </font>
  </fonts>
  <fills count="4">
    <fill>
      <patternFill patternType="none"/>
    </fill>
    <fill>
      <patternFill patternType="gray125"/>
    </fill>
    <fill>
      <patternFill patternType="solid">
        <fgColor indexed="48"/>
        <bgColor indexed="64"/>
      </patternFill>
    </fill>
    <fill>
      <patternFill patternType="solid">
        <fgColor theme="0" tint="-0.249977111117893"/>
        <bgColor indexed="64"/>
      </patternFill>
    </fill>
  </fills>
  <borders count="18">
    <border>
      <left/>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dashDot">
        <color auto="1"/>
      </bottom>
      <diagonal/>
    </border>
    <border>
      <left/>
      <right/>
      <top/>
      <bottom style="thin">
        <color indexed="64"/>
      </bottom>
      <diagonal/>
    </border>
    <border>
      <left/>
      <right/>
      <top style="thin">
        <color indexed="8"/>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76" fontId="1" fillId="0" borderId="0" applyFont="0" applyFill="0" applyBorder="0" applyAlignment="0" applyProtection="0"/>
    <xf numFmtId="6" fontId="1" fillId="0" borderId="0" applyFont="0" applyFill="0" applyBorder="0" applyAlignment="0" applyProtection="0">
      <alignment vertical="center"/>
    </xf>
    <xf numFmtId="0" fontId="14" fillId="0" borderId="0" applyNumberFormat="0" applyFill="0" applyBorder="0" applyAlignment="0" applyProtection="0"/>
  </cellStyleXfs>
  <cellXfs count="80">
    <xf numFmtId="0" fontId="0" fillId="0" borderId="0" xfId="0"/>
    <xf numFmtId="0" fontId="6" fillId="0" borderId="4" xfId="0" applyFont="1" applyBorder="1" applyAlignment="1">
      <alignment horizontal="center" vertical="center"/>
    </xf>
    <xf numFmtId="0" fontId="7" fillId="2" borderId="4" xfId="0" applyFont="1" applyFill="1" applyBorder="1" applyAlignment="1">
      <alignment horizontal="center" vertical="center"/>
    </xf>
    <xf numFmtId="0" fontId="7" fillId="2" borderId="4" xfId="0" applyFont="1" applyFill="1" applyBorder="1" applyAlignment="1">
      <alignment horizontal="center" vertical="center" wrapText="1"/>
    </xf>
    <xf numFmtId="0" fontId="4" fillId="0" borderId="0" xfId="0" applyFont="1" applyAlignment="1">
      <alignment horizontal="left" vertical="center"/>
    </xf>
    <xf numFmtId="0" fontId="6" fillId="0" borderId="4" xfId="0" applyFont="1" applyBorder="1" applyAlignment="1">
      <alignment horizontal="right" vertical="center"/>
    </xf>
    <xf numFmtId="0" fontId="0" fillId="0" borderId="5" xfId="0" applyBorder="1" applyAlignment="1">
      <alignment horizontal="right" vertical="center"/>
    </xf>
    <xf numFmtId="0" fontId="4" fillId="0" borderId="6" xfId="0" applyFont="1" applyBorder="1" applyAlignment="1">
      <alignment vertical="center" wrapText="1"/>
    </xf>
    <xf numFmtId="0" fontId="0" fillId="0" borderId="6" xfId="0" applyBorder="1" applyAlignment="1">
      <alignment vertical="center"/>
    </xf>
    <xf numFmtId="0" fontId="0" fillId="0" borderId="7" xfId="0" applyBorder="1" applyAlignment="1">
      <alignment vertical="center"/>
    </xf>
    <xf numFmtId="0" fontId="1" fillId="0" borderId="0" xfId="0" applyFont="1" applyAlignment="1">
      <alignment vertical="center"/>
    </xf>
    <xf numFmtId="0" fontId="0" fillId="0" borderId="0" xfId="0" applyAlignment="1">
      <alignment vertical="center"/>
    </xf>
    <xf numFmtId="0" fontId="0" fillId="0" borderId="0" xfId="0" applyAlignment="1">
      <alignment horizontal="right" vertical="center"/>
    </xf>
    <xf numFmtId="0" fontId="8" fillId="0" borderId="4" xfId="0" applyFont="1" applyBorder="1" applyAlignment="1">
      <alignment vertical="center" shrinkToFit="1"/>
    </xf>
    <xf numFmtId="49" fontId="0" fillId="0" borderId="0" xfId="0" applyNumberFormat="1" applyAlignment="1">
      <alignment horizontal="left" vertical="center"/>
    </xf>
    <xf numFmtId="0" fontId="0" fillId="0" borderId="0" xfId="0" applyAlignment="1">
      <alignment horizontal="center" vertical="center"/>
    </xf>
    <xf numFmtId="0" fontId="8" fillId="0" borderId="4" xfId="0" applyFont="1" applyBorder="1" applyAlignment="1">
      <alignment horizontal="center" vertical="center" shrinkToFit="1"/>
    </xf>
    <xf numFmtId="0" fontId="0" fillId="0" borderId="10" xfId="0" applyBorder="1"/>
    <xf numFmtId="0" fontId="2" fillId="0" borderId="0" xfId="0" applyFont="1" applyAlignment="1">
      <alignment horizontal="left" vertical="center"/>
    </xf>
    <xf numFmtId="58" fontId="0" fillId="0" borderId="0" xfId="0" applyNumberFormat="1"/>
    <xf numFmtId="0" fontId="0" fillId="0" borderId="11" xfId="0" applyBorder="1"/>
    <xf numFmtId="6" fontId="0" fillId="0" borderId="11" xfId="2" applyFont="1" applyBorder="1" applyAlignment="1" applyProtection="1"/>
    <xf numFmtId="0" fontId="0" fillId="0" borderId="6" xfId="0" applyBorder="1"/>
    <xf numFmtId="6" fontId="0" fillId="0" borderId="6" xfId="2" applyFont="1" applyBorder="1" applyAlignment="1" applyProtection="1">
      <alignment horizontal="right"/>
    </xf>
    <xf numFmtId="0" fontId="3" fillId="0" borderId="0" xfId="0" applyFont="1"/>
    <xf numFmtId="0" fontId="8" fillId="0" borderId="4" xfId="0" applyFont="1" applyBorder="1" applyAlignment="1" applyProtection="1">
      <alignment vertical="center" shrinkToFit="1"/>
      <protection hidden="1"/>
    </xf>
    <xf numFmtId="0" fontId="11" fillId="2" borderId="4" xfId="0" applyFont="1" applyFill="1" applyBorder="1" applyAlignment="1">
      <alignment horizontal="center" vertical="center" shrinkToFit="1"/>
    </xf>
    <xf numFmtId="0" fontId="8" fillId="0" borderId="4" xfId="0" applyFont="1" applyBorder="1" applyAlignment="1">
      <alignment vertical="center"/>
    </xf>
    <xf numFmtId="0" fontId="4" fillId="0" borderId="4" xfId="0" applyFont="1" applyBorder="1" applyAlignment="1">
      <alignment horizontal="center" vertical="center" shrinkToFit="1"/>
    </xf>
    <xf numFmtId="176" fontId="4" fillId="0" borderId="0" xfId="1" applyFont="1"/>
    <xf numFmtId="0" fontId="6" fillId="3" borderId="4" xfId="0" applyFont="1" applyFill="1" applyBorder="1" applyAlignment="1">
      <alignment vertical="center"/>
    </xf>
    <xf numFmtId="0" fontId="8" fillId="3" borderId="4" xfId="0" applyFont="1" applyFill="1" applyBorder="1" applyAlignment="1">
      <alignment vertical="center" shrinkToFit="1"/>
    </xf>
    <xf numFmtId="0" fontId="4" fillId="3" borderId="4" xfId="0" applyFont="1" applyFill="1" applyBorder="1" applyAlignment="1">
      <alignment horizontal="center" vertical="center" shrinkToFit="1"/>
    </xf>
    <xf numFmtId="0" fontId="10" fillId="0" borderId="4" xfId="0" applyFont="1" applyBorder="1" applyAlignment="1">
      <alignment horizontal="center" vertical="center" shrinkToFit="1"/>
    </xf>
    <xf numFmtId="0" fontId="6" fillId="0" borderId="4" xfId="0" applyFont="1" applyBorder="1" applyAlignment="1">
      <alignment horizontal="center" vertical="center" shrinkToFit="1"/>
    </xf>
    <xf numFmtId="0" fontId="10" fillId="0" borderId="0" xfId="0" applyFont="1" applyAlignment="1">
      <alignment vertical="center"/>
    </xf>
    <xf numFmtId="0" fontId="10" fillId="0" borderId="0" xfId="0" applyFont="1"/>
    <xf numFmtId="0" fontId="10" fillId="0" borderId="10" xfId="0" applyFont="1" applyBorder="1" applyAlignment="1">
      <alignment vertical="top"/>
    </xf>
    <xf numFmtId="0" fontId="10" fillId="0" borderId="10" xfId="0" applyFont="1" applyBorder="1"/>
    <xf numFmtId="0" fontId="10" fillId="0" borderId="0" xfId="0" applyFont="1" applyAlignment="1">
      <alignment horizontal="right"/>
    </xf>
    <xf numFmtId="0" fontId="4" fillId="3" borderId="4" xfId="0" applyFont="1" applyFill="1" applyBorder="1" applyAlignment="1">
      <alignment vertical="center"/>
    </xf>
    <xf numFmtId="49" fontId="17" fillId="0" borderId="0" xfId="0" applyNumberFormat="1" applyFont="1" applyAlignment="1">
      <alignment horizontal="left" vertical="center"/>
    </xf>
    <xf numFmtId="49" fontId="17" fillId="0" borderId="0" xfId="0" applyNumberFormat="1" applyFont="1" applyAlignment="1">
      <alignment vertical="center"/>
    </xf>
    <xf numFmtId="0" fontId="17" fillId="0" borderId="0" xfId="0" applyFont="1"/>
    <xf numFmtId="49" fontId="20" fillId="0" borderId="0" xfId="0" applyNumberFormat="1" applyFont="1" applyAlignment="1">
      <alignment horizontal="left" vertical="center"/>
    </xf>
    <xf numFmtId="49" fontId="17" fillId="0" borderId="3" xfId="0" applyNumberFormat="1" applyFont="1" applyBorder="1" applyAlignment="1">
      <alignment horizontal="left" vertical="center"/>
    </xf>
    <xf numFmtId="49" fontId="17" fillId="0" borderId="1" xfId="0" applyNumberFormat="1" applyFont="1" applyBorder="1" applyAlignment="1">
      <alignment horizontal="left" vertical="center"/>
    </xf>
    <xf numFmtId="49" fontId="17" fillId="0" borderId="2" xfId="0" applyNumberFormat="1" applyFont="1" applyBorder="1" applyAlignment="1">
      <alignment horizontal="left" vertical="center"/>
    </xf>
    <xf numFmtId="49" fontId="17" fillId="0" borderId="12" xfId="0" applyNumberFormat="1" applyFont="1" applyBorder="1" applyAlignment="1">
      <alignment horizontal="left" vertical="center"/>
    </xf>
    <xf numFmtId="49" fontId="17" fillId="0" borderId="6" xfId="0" applyNumberFormat="1" applyFont="1" applyBorder="1" applyAlignment="1">
      <alignment horizontal="left" vertical="center"/>
    </xf>
    <xf numFmtId="49" fontId="17" fillId="0" borderId="7" xfId="0" applyNumberFormat="1" applyFont="1" applyBorder="1" applyAlignment="1">
      <alignment horizontal="left" vertical="center"/>
    </xf>
    <xf numFmtId="0" fontId="18" fillId="0" borderId="0" xfId="0" applyFont="1"/>
    <xf numFmtId="0" fontId="21" fillId="0" borderId="0" xfId="3" applyFont="1"/>
    <xf numFmtId="49" fontId="14" fillId="0" borderId="0" xfId="3" applyNumberFormat="1" applyAlignment="1">
      <alignment horizontal="left" vertical="center"/>
    </xf>
    <xf numFmtId="0" fontId="17" fillId="0" borderId="0" xfId="0" applyFont="1" applyAlignment="1">
      <alignment horizontal="left" vertical="center"/>
    </xf>
    <xf numFmtId="49" fontId="17" fillId="0" borderId="13" xfId="0" applyNumberFormat="1" applyFont="1" applyBorder="1" applyAlignment="1">
      <alignment horizontal="center" vertical="center"/>
    </xf>
    <xf numFmtId="49" fontId="17" fillId="0" borderId="8" xfId="0" applyNumberFormat="1" applyFont="1" applyBorder="1" applyAlignment="1">
      <alignment horizontal="center" vertical="center"/>
    </xf>
    <xf numFmtId="49" fontId="17" fillId="0" borderId="14" xfId="0" applyNumberFormat="1" applyFont="1" applyBorder="1" applyAlignment="1">
      <alignment horizontal="center" vertical="center"/>
    </xf>
    <xf numFmtId="49" fontId="17" fillId="0" borderId="9" xfId="0" applyNumberFormat="1" applyFont="1" applyBorder="1" applyAlignment="1">
      <alignment horizontal="center" vertical="center"/>
    </xf>
    <xf numFmtId="49" fontId="17" fillId="0" borderId="0" xfId="0" applyNumberFormat="1" applyFont="1" applyAlignment="1">
      <alignment horizontal="center" vertical="center"/>
    </xf>
    <xf numFmtId="49" fontId="17" fillId="0" borderId="15" xfId="0" applyNumberFormat="1" applyFont="1" applyBorder="1" applyAlignment="1">
      <alignment horizontal="center" vertical="center"/>
    </xf>
    <xf numFmtId="49" fontId="17" fillId="0" borderId="16" xfId="0" applyNumberFormat="1" applyFont="1" applyBorder="1" applyAlignment="1">
      <alignment horizontal="center" vertical="center"/>
    </xf>
    <xf numFmtId="49" fontId="17" fillId="0" borderId="11" xfId="0" applyNumberFormat="1" applyFont="1" applyBorder="1" applyAlignment="1">
      <alignment horizontal="center" vertical="center"/>
    </xf>
    <xf numFmtId="49" fontId="17" fillId="0" borderId="17" xfId="0" applyNumberFormat="1" applyFont="1" applyBorder="1" applyAlignment="1">
      <alignment horizontal="center" vertical="center"/>
    </xf>
    <xf numFmtId="49" fontId="16" fillId="0" borderId="0" xfId="0" applyNumberFormat="1" applyFont="1" applyAlignment="1">
      <alignment horizontal="center" vertical="center"/>
    </xf>
    <xf numFmtId="49" fontId="17" fillId="0" borderId="5" xfId="0" applyNumberFormat="1" applyFont="1" applyBorder="1" applyAlignment="1">
      <alignment horizontal="center" vertical="center"/>
    </xf>
    <xf numFmtId="49" fontId="17" fillId="0" borderId="6" xfId="0" applyNumberFormat="1" applyFont="1" applyBorder="1" applyAlignment="1">
      <alignment horizontal="center" vertical="center"/>
    </xf>
    <xf numFmtId="49" fontId="17" fillId="0" borderId="7" xfId="0" applyNumberFormat="1" applyFont="1" applyBorder="1" applyAlignment="1">
      <alignment horizontal="center" vertical="center"/>
    </xf>
    <xf numFmtId="0" fontId="15" fillId="0" borderId="11" xfId="0" applyFont="1" applyBorder="1" applyAlignment="1">
      <alignment horizontal="right" shrinkToFit="1"/>
    </xf>
    <xf numFmtId="177" fontId="2" fillId="0" borderId="11" xfId="2" applyNumberFormat="1" applyFont="1" applyBorder="1" applyAlignment="1" applyProtection="1">
      <alignment horizontal="right"/>
    </xf>
    <xf numFmtId="0" fontId="2" fillId="0" borderId="0" xfId="0" applyFont="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49" fontId="0" fillId="0" borderId="5" xfId="0" applyNumberFormat="1" applyBorder="1" applyAlignment="1">
      <alignment horizontal="center" vertical="center"/>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cellXfs>
  <cellStyles count="4">
    <cellStyle name="ハイパーリンク" xfId="3" builtinId="8"/>
    <cellStyle name="桁区切り" xfId="1" builtinId="6"/>
    <cellStyle name="通貨" xfId="2" builtinId="7"/>
    <cellStyle name="標準" xfId="0" builtinId="0"/>
  </cellStyles>
  <dxfs count="1">
    <dxf>
      <font>
        <b/>
        <i/>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gle/KDq2k7e1NDAtizZ58" TargetMode="External"/><Relationship Id="rId1" Type="http://schemas.openxmlformats.org/officeDocument/2006/relationships/hyperlink" Target="mailto:yodonawa@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63"/>
  <sheetViews>
    <sheetView tabSelected="1" zoomScale="90" zoomScaleNormal="90" workbookViewId="0">
      <selection activeCell="Q32" sqref="Q32"/>
    </sheetView>
  </sheetViews>
  <sheetFormatPr defaultColWidth="2.6640625" defaultRowHeight="12.75" x14ac:dyDescent="0.25"/>
  <cols>
    <col min="1" max="1" width="2.6640625" style="14"/>
    <col min="2" max="2" width="4.796875" style="14" bestFit="1" customWidth="1"/>
    <col min="3" max="6" width="2.6640625" style="14"/>
    <col min="7" max="7" width="4" style="14" bestFit="1" customWidth="1"/>
    <col min="8" max="16384" width="2.6640625" style="14"/>
  </cols>
  <sheetData>
    <row r="1" spans="1:35" ht="25.15" x14ac:dyDescent="0.25">
      <c r="A1" s="64" t="s">
        <v>133</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row>
    <row r="2" spans="1:35" ht="16.5" customHeight="1" x14ac:dyDescent="0.25"/>
    <row r="3" spans="1:35" s="41" customFormat="1" ht="16.5" customHeight="1" x14ac:dyDescent="0.25">
      <c r="B3" s="41">
        <v>1</v>
      </c>
      <c r="C3" s="42" t="s">
        <v>0</v>
      </c>
      <c r="D3" s="42"/>
      <c r="E3" s="42"/>
      <c r="G3" s="41" t="s">
        <v>112</v>
      </c>
    </row>
    <row r="4" spans="1:35" s="41" customFormat="1" ht="16.5" customHeight="1" x14ac:dyDescent="0.25">
      <c r="C4" s="42"/>
      <c r="D4" s="42"/>
      <c r="E4" s="42"/>
    </row>
    <row r="5" spans="1:35" s="41" customFormat="1" ht="16.5" customHeight="1" x14ac:dyDescent="0.25">
      <c r="B5" s="41">
        <v>2</v>
      </c>
      <c r="C5" s="41" t="s">
        <v>1</v>
      </c>
      <c r="G5" s="41" t="s">
        <v>2</v>
      </c>
    </row>
    <row r="6" spans="1:35" s="41" customFormat="1" ht="16.5" customHeight="1" x14ac:dyDescent="0.25"/>
    <row r="7" spans="1:35" s="41" customFormat="1" ht="16.5" customHeight="1" x14ac:dyDescent="0.25">
      <c r="B7" s="41">
        <v>3</v>
      </c>
      <c r="C7" s="41" t="s">
        <v>3</v>
      </c>
      <c r="G7" s="41" t="s">
        <v>134</v>
      </c>
    </row>
    <row r="8" spans="1:35" s="41" customFormat="1" ht="16.5" customHeight="1" x14ac:dyDescent="0.25"/>
    <row r="9" spans="1:35" s="41" customFormat="1" ht="16.5" customHeight="1" x14ac:dyDescent="0.25">
      <c r="B9" s="41">
        <v>4</v>
      </c>
      <c r="C9" s="41" t="s">
        <v>4</v>
      </c>
      <c r="G9" s="41" t="s">
        <v>135</v>
      </c>
    </row>
    <row r="10" spans="1:35" s="41" customFormat="1" ht="16.5" customHeight="1" x14ac:dyDescent="0.25"/>
    <row r="11" spans="1:35" s="41" customFormat="1" ht="16.5" customHeight="1" x14ac:dyDescent="0.25">
      <c r="B11" s="41">
        <v>5</v>
      </c>
      <c r="C11" s="41" t="s">
        <v>5</v>
      </c>
      <c r="G11" s="65" t="s">
        <v>43</v>
      </c>
      <c r="H11" s="66"/>
      <c r="I11" s="66"/>
      <c r="J11" s="66"/>
      <c r="K11" s="67"/>
      <c r="L11" s="65" t="s">
        <v>87</v>
      </c>
      <c r="M11" s="66"/>
      <c r="N11" s="66"/>
      <c r="O11" s="66"/>
      <c r="P11" s="67"/>
      <c r="Q11" s="65" t="s">
        <v>43</v>
      </c>
      <c r="R11" s="66"/>
      <c r="S11" s="66"/>
      <c r="T11" s="66"/>
      <c r="U11" s="67"/>
      <c r="V11" s="65" t="s">
        <v>88</v>
      </c>
      <c r="W11" s="66"/>
      <c r="X11" s="66"/>
      <c r="Y11" s="66"/>
      <c r="Z11" s="67"/>
    </row>
    <row r="12" spans="1:35" s="41" customFormat="1" ht="16.5" customHeight="1" x14ac:dyDescent="0.25">
      <c r="G12" s="55" t="s">
        <v>6</v>
      </c>
      <c r="H12" s="56"/>
      <c r="I12" s="56"/>
      <c r="J12" s="56"/>
      <c r="K12" s="57"/>
      <c r="L12" s="45" t="s">
        <v>7</v>
      </c>
      <c r="M12" s="45" t="s">
        <v>8</v>
      </c>
      <c r="N12" s="45"/>
      <c r="O12" s="45"/>
      <c r="P12" s="45"/>
      <c r="Q12" s="55" t="s">
        <v>9</v>
      </c>
      <c r="R12" s="56"/>
      <c r="S12" s="56"/>
      <c r="T12" s="56"/>
      <c r="U12" s="57"/>
      <c r="V12" s="46" t="s">
        <v>7</v>
      </c>
      <c r="W12" s="46" t="s">
        <v>8</v>
      </c>
      <c r="X12" s="46"/>
      <c r="Y12" s="46"/>
      <c r="Z12" s="47"/>
    </row>
    <row r="13" spans="1:35" s="41" customFormat="1" ht="16.5" customHeight="1" x14ac:dyDescent="0.25">
      <c r="G13" s="58"/>
      <c r="H13" s="59"/>
      <c r="I13" s="59"/>
      <c r="J13" s="59"/>
      <c r="K13" s="60"/>
      <c r="L13" s="46" t="s">
        <v>10</v>
      </c>
      <c r="M13" s="46" t="s">
        <v>11</v>
      </c>
      <c r="N13" s="46"/>
      <c r="O13" s="46"/>
      <c r="P13" s="46"/>
      <c r="Q13" s="58"/>
      <c r="R13" s="59"/>
      <c r="S13" s="59"/>
      <c r="T13" s="59"/>
      <c r="U13" s="60"/>
      <c r="V13" s="46" t="s">
        <v>10</v>
      </c>
      <c r="W13" s="46" t="s">
        <v>11</v>
      </c>
      <c r="X13" s="46"/>
      <c r="Y13" s="46"/>
      <c r="Z13" s="47"/>
    </row>
    <row r="14" spans="1:35" s="41" customFormat="1" ht="16.5" customHeight="1" x14ac:dyDescent="0.25">
      <c r="G14" s="58"/>
      <c r="H14" s="59"/>
      <c r="I14" s="59"/>
      <c r="J14" s="59"/>
      <c r="K14" s="60"/>
      <c r="L14" s="46" t="s">
        <v>12</v>
      </c>
      <c r="M14" s="46" t="s">
        <v>13</v>
      </c>
      <c r="N14" s="46"/>
      <c r="O14" s="46"/>
      <c r="P14" s="46"/>
      <c r="Q14" s="58"/>
      <c r="R14" s="59"/>
      <c r="S14" s="59"/>
      <c r="T14" s="59"/>
      <c r="U14" s="60"/>
      <c r="V14" s="46" t="s">
        <v>12</v>
      </c>
      <c r="W14" s="46" t="s">
        <v>13</v>
      </c>
      <c r="X14" s="46"/>
      <c r="Y14" s="46"/>
      <c r="Z14" s="47"/>
    </row>
    <row r="15" spans="1:35" s="41" customFormat="1" ht="16.5" customHeight="1" x14ac:dyDescent="0.25">
      <c r="G15" s="58"/>
      <c r="H15" s="59"/>
      <c r="I15" s="59"/>
      <c r="J15" s="59"/>
      <c r="K15" s="60"/>
      <c r="L15" s="48" t="s">
        <v>14</v>
      </c>
      <c r="M15" s="48" t="s">
        <v>15</v>
      </c>
      <c r="N15" s="48"/>
      <c r="O15" s="48"/>
      <c r="P15" s="48"/>
      <c r="Q15" s="58"/>
      <c r="R15" s="59"/>
      <c r="S15" s="59"/>
      <c r="T15" s="59"/>
      <c r="U15" s="60"/>
      <c r="V15" s="46" t="s">
        <v>14</v>
      </c>
      <c r="W15" s="46" t="s">
        <v>15</v>
      </c>
      <c r="X15" s="46"/>
      <c r="Y15" s="46"/>
      <c r="Z15" s="47"/>
    </row>
    <row r="16" spans="1:35" s="41" customFormat="1" ht="16.5" customHeight="1" x14ac:dyDescent="0.25">
      <c r="G16" s="61"/>
      <c r="H16" s="62"/>
      <c r="I16" s="62"/>
      <c r="J16" s="62"/>
      <c r="K16" s="63"/>
      <c r="L16" s="49" t="s">
        <v>90</v>
      </c>
      <c r="M16" s="49"/>
      <c r="N16" s="49"/>
      <c r="O16" s="49"/>
      <c r="P16" s="49"/>
      <c r="Q16" s="61"/>
      <c r="R16" s="62"/>
      <c r="S16" s="62"/>
      <c r="T16" s="62"/>
      <c r="U16" s="63"/>
      <c r="V16" s="49" t="s">
        <v>90</v>
      </c>
      <c r="W16" s="49"/>
      <c r="X16" s="49"/>
      <c r="Y16" s="49"/>
      <c r="Z16" s="50"/>
    </row>
    <row r="17" spans="2:17" s="41" customFormat="1" ht="16.5" customHeight="1" x14ac:dyDescent="0.25">
      <c r="G17" s="41" t="s">
        <v>16</v>
      </c>
      <c r="I17" s="41" t="s">
        <v>107</v>
      </c>
    </row>
    <row r="18" spans="2:17" s="41" customFormat="1" ht="16.5" customHeight="1" x14ac:dyDescent="0.25">
      <c r="G18" s="41" t="s">
        <v>17</v>
      </c>
      <c r="I18" s="44" t="s">
        <v>126</v>
      </c>
    </row>
    <row r="19" spans="2:17" s="41" customFormat="1" ht="16.5" customHeight="1" x14ac:dyDescent="0.25">
      <c r="G19" s="41" t="s">
        <v>36</v>
      </c>
      <c r="I19" s="41" t="s">
        <v>127</v>
      </c>
    </row>
    <row r="20" spans="2:17" s="41" customFormat="1" ht="16.5" customHeight="1" x14ac:dyDescent="0.25"/>
    <row r="21" spans="2:17" s="41" customFormat="1" ht="16.5" customHeight="1" x14ac:dyDescent="0.25">
      <c r="B21" s="41" t="s">
        <v>18</v>
      </c>
      <c r="C21" s="41" t="s">
        <v>19</v>
      </c>
      <c r="G21" s="41" t="s">
        <v>16</v>
      </c>
      <c r="I21" s="41" t="s">
        <v>73</v>
      </c>
    </row>
    <row r="22" spans="2:17" s="41" customFormat="1" ht="16.5" customHeight="1" x14ac:dyDescent="0.25">
      <c r="I22" s="41" t="s">
        <v>128</v>
      </c>
    </row>
    <row r="23" spans="2:17" s="41" customFormat="1" ht="16.5" customHeight="1" x14ac:dyDescent="0.25">
      <c r="J23" s="41" t="s">
        <v>71</v>
      </c>
    </row>
    <row r="24" spans="2:17" s="41" customFormat="1" ht="16.5" customHeight="1" x14ac:dyDescent="0.25">
      <c r="I24" s="41" t="s">
        <v>45</v>
      </c>
    </row>
    <row r="25" spans="2:17" s="41" customFormat="1" ht="16.5" customHeight="1" x14ac:dyDescent="0.25">
      <c r="G25" s="41" t="s">
        <v>108</v>
      </c>
      <c r="I25" s="41" t="s">
        <v>106</v>
      </c>
    </row>
    <row r="26" spans="2:17" s="41" customFormat="1" ht="16.5" customHeight="1" x14ac:dyDescent="0.2">
      <c r="I26" s="43"/>
    </row>
    <row r="27" spans="2:17" s="41" customFormat="1" ht="16.5" customHeight="1" x14ac:dyDescent="0.25">
      <c r="B27" s="41" t="s">
        <v>20</v>
      </c>
      <c r="C27" s="41" t="s">
        <v>21</v>
      </c>
      <c r="G27" s="41" t="s">
        <v>22</v>
      </c>
    </row>
    <row r="28" spans="2:17" s="41" customFormat="1" ht="16.5" customHeight="1" x14ac:dyDescent="0.25">
      <c r="G28" s="41" t="s">
        <v>129</v>
      </c>
    </row>
    <row r="29" spans="2:17" s="41" customFormat="1" ht="16.5" customHeight="1" x14ac:dyDescent="0.25"/>
    <row r="30" spans="2:17" s="41" customFormat="1" ht="16.5" customHeight="1" x14ac:dyDescent="0.25">
      <c r="B30" s="41" t="s">
        <v>23</v>
      </c>
      <c r="C30" s="41" t="s">
        <v>24</v>
      </c>
      <c r="G30" s="41" t="s">
        <v>25</v>
      </c>
      <c r="O30" s="41" t="s">
        <v>26</v>
      </c>
      <c r="Q30" s="41" t="s">
        <v>27</v>
      </c>
    </row>
    <row r="31" spans="2:17" s="41" customFormat="1" ht="16.5" customHeight="1" x14ac:dyDescent="0.25">
      <c r="G31" s="41" t="s">
        <v>72</v>
      </c>
      <c r="O31" s="41" t="s">
        <v>26</v>
      </c>
      <c r="Q31" s="54" t="s">
        <v>141</v>
      </c>
    </row>
    <row r="32" spans="2:17" s="41" customFormat="1" ht="16.5" customHeight="1" x14ac:dyDescent="0.25">
      <c r="G32" s="41" t="s">
        <v>28</v>
      </c>
      <c r="H32" s="41" t="s">
        <v>29</v>
      </c>
    </row>
    <row r="33" spans="2:9" s="41" customFormat="1" ht="16.5" customHeight="1" x14ac:dyDescent="0.25">
      <c r="G33" s="41" t="s">
        <v>28</v>
      </c>
      <c r="H33" s="41" t="s">
        <v>30</v>
      </c>
    </row>
    <row r="34" spans="2:9" s="41" customFormat="1" ht="16.5" customHeight="1" x14ac:dyDescent="0.25"/>
    <row r="35" spans="2:9" s="41" customFormat="1" ht="16.5" customHeight="1" x14ac:dyDescent="0.25">
      <c r="B35" s="41" t="s">
        <v>101</v>
      </c>
      <c r="C35" s="41" t="s">
        <v>31</v>
      </c>
      <c r="G35" s="41" t="s">
        <v>16</v>
      </c>
      <c r="I35" s="41" t="s">
        <v>130</v>
      </c>
    </row>
    <row r="36" spans="2:9" s="41" customFormat="1" ht="16.5" customHeight="1" x14ac:dyDescent="0.25">
      <c r="G36" s="41" t="s">
        <v>17</v>
      </c>
      <c r="I36" s="41" t="s">
        <v>131</v>
      </c>
    </row>
    <row r="37" spans="2:9" s="41" customFormat="1" ht="16.5" customHeight="1" x14ac:dyDescent="0.25">
      <c r="G37" s="41" t="s">
        <v>36</v>
      </c>
      <c r="I37" s="41" t="s">
        <v>75</v>
      </c>
    </row>
    <row r="38" spans="2:9" s="41" customFormat="1" ht="16.5" customHeight="1" x14ac:dyDescent="0.25"/>
    <row r="39" spans="2:9" s="41" customFormat="1" ht="16.5" customHeight="1" x14ac:dyDescent="0.2">
      <c r="B39" s="41" t="s">
        <v>102</v>
      </c>
      <c r="C39" s="41" t="s">
        <v>32</v>
      </c>
      <c r="G39" s="51" t="s">
        <v>119</v>
      </c>
    </row>
    <row r="40" spans="2:9" s="41" customFormat="1" ht="16.5" customHeight="1" x14ac:dyDescent="0.25">
      <c r="G40" s="41" t="s">
        <v>16</v>
      </c>
      <c r="I40" s="41" t="s">
        <v>120</v>
      </c>
    </row>
    <row r="41" spans="2:9" s="41" customFormat="1" ht="16.5" customHeight="1" x14ac:dyDescent="0.2">
      <c r="G41" s="43" t="s">
        <v>118</v>
      </c>
    </row>
    <row r="42" spans="2:9" s="41" customFormat="1" ht="16.5" customHeight="1" x14ac:dyDescent="0.25">
      <c r="G42" s="41" t="s">
        <v>100</v>
      </c>
    </row>
    <row r="43" spans="2:9" s="41" customFormat="1" ht="16.5" customHeight="1" x14ac:dyDescent="0.25">
      <c r="G43" s="41" t="s">
        <v>105</v>
      </c>
    </row>
    <row r="44" spans="2:9" s="41" customFormat="1" ht="16.5" customHeight="1" x14ac:dyDescent="0.25">
      <c r="G44" s="41" t="s">
        <v>117</v>
      </c>
    </row>
    <row r="45" spans="2:9" s="41" customFormat="1" ht="16.5" customHeight="1" x14ac:dyDescent="0.25">
      <c r="I45" s="41" t="s">
        <v>116</v>
      </c>
    </row>
    <row r="46" spans="2:9" s="41" customFormat="1" ht="16.5" customHeight="1" x14ac:dyDescent="0.25">
      <c r="G46" s="41" t="s">
        <v>17</v>
      </c>
      <c r="I46" s="41" t="s">
        <v>121</v>
      </c>
    </row>
    <row r="47" spans="2:9" s="41" customFormat="1" ht="16.5" customHeight="1" x14ac:dyDescent="0.25">
      <c r="G47" s="41" t="s">
        <v>122</v>
      </c>
      <c r="H47" s="41" t="s">
        <v>123</v>
      </c>
    </row>
    <row r="48" spans="2:9" s="41" customFormat="1" ht="16.5" customHeight="1" x14ac:dyDescent="0.25">
      <c r="H48" s="41" t="s">
        <v>124</v>
      </c>
    </row>
    <row r="49" spans="2:9" s="41" customFormat="1" ht="16.5" customHeight="1" x14ac:dyDescent="0.25">
      <c r="H49" s="53" t="s">
        <v>138</v>
      </c>
    </row>
    <row r="50" spans="2:9" s="41" customFormat="1" ht="16.5" customHeight="1" x14ac:dyDescent="0.25">
      <c r="H50" s="41" t="s">
        <v>125</v>
      </c>
    </row>
    <row r="51" spans="2:9" s="41" customFormat="1" ht="16.5" customHeight="1" x14ac:dyDescent="0.25">
      <c r="H51" s="53" t="s">
        <v>139</v>
      </c>
    </row>
    <row r="52" spans="2:9" s="41" customFormat="1" ht="16.5" customHeight="1" x14ac:dyDescent="0.25"/>
    <row r="53" spans="2:9" s="41" customFormat="1" ht="16.5" customHeight="1" x14ac:dyDescent="0.25">
      <c r="B53" s="41" t="s">
        <v>103</v>
      </c>
      <c r="C53" s="41" t="s">
        <v>33</v>
      </c>
      <c r="G53" s="41" t="s">
        <v>140</v>
      </c>
    </row>
    <row r="54" spans="2:9" s="41" customFormat="1" ht="16.5" customHeight="1" x14ac:dyDescent="0.25"/>
    <row r="55" spans="2:9" s="41" customFormat="1" ht="16.5" customHeight="1" x14ac:dyDescent="0.25">
      <c r="B55" s="41" t="s">
        <v>104</v>
      </c>
      <c r="C55" s="41" t="s">
        <v>34</v>
      </c>
      <c r="G55" s="41" t="s">
        <v>16</v>
      </c>
      <c r="I55" s="41" t="s">
        <v>35</v>
      </c>
    </row>
    <row r="56" spans="2:9" s="41" customFormat="1" ht="16.5" customHeight="1" x14ac:dyDescent="0.25">
      <c r="G56" s="41" t="s">
        <v>17</v>
      </c>
      <c r="I56" s="44" t="s">
        <v>37</v>
      </c>
    </row>
    <row r="57" spans="2:9" s="41" customFormat="1" ht="16.5" customHeight="1" x14ac:dyDescent="0.25">
      <c r="G57" s="41" t="s">
        <v>36</v>
      </c>
      <c r="I57" s="41" t="s">
        <v>114</v>
      </c>
    </row>
    <row r="58" spans="2:9" s="41" customFormat="1" ht="16.5" customHeight="1" x14ac:dyDescent="0.25">
      <c r="G58" s="41" t="s">
        <v>38</v>
      </c>
      <c r="I58" s="41" t="s">
        <v>40</v>
      </c>
    </row>
    <row r="59" spans="2:9" s="41" customFormat="1" ht="16.5" customHeight="1" x14ac:dyDescent="0.25">
      <c r="G59" s="41" t="s">
        <v>39</v>
      </c>
      <c r="I59" s="44" t="s">
        <v>136</v>
      </c>
    </row>
    <row r="60" spans="2:9" s="41" customFormat="1" ht="12.4" x14ac:dyDescent="0.25">
      <c r="I60" s="41" t="s">
        <v>46</v>
      </c>
    </row>
    <row r="61" spans="2:9" s="41" customFormat="1" ht="12.4" x14ac:dyDescent="0.25">
      <c r="G61" s="41" t="s">
        <v>89</v>
      </c>
      <c r="I61" s="41" t="s">
        <v>41</v>
      </c>
    </row>
    <row r="62" spans="2:9" s="41" customFormat="1" ht="12.4" x14ac:dyDescent="0.25">
      <c r="I62" s="41" t="s">
        <v>42</v>
      </c>
    </row>
    <row r="63" spans="2:9" s="41" customFormat="1" ht="12.4" x14ac:dyDescent="0.2">
      <c r="I63" s="52" t="s">
        <v>115</v>
      </c>
    </row>
  </sheetData>
  <mergeCells count="7">
    <mergeCell ref="G12:K16"/>
    <mergeCell ref="Q12:U16"/>
    <mergeCell ref="A1:AI1"/>
    <mergeCell ref="G11:K11"/>
    <mergeCell ref="L11:P11"/>
    <mergeCell ref="Q11:U11"/>
    <mergeCell ref="V11:Z11"/>
  </mergeCells>
  <phoneticPr fontId="5"/>
  <hyperlinks>
    <hyperlink ref="I63" r:id="rId1" display="yodonawa@gmail.com" xr:uid="{00000000-0004-0000-0200-000000000000}"/>
    <hyperlink ref="H49" r:id="rId2" xr:uid="{43A4A948-E87B-0048-904C-5C890A4939E2}"/>
  </hyperlinks>
  <pageMargins left="0.59055118110236227" right="0.59055118110236227" top="0.59055118110236227" bottom="0.59055118110236227" header="0.11811023622047245" footer="0.11811023622047245"/>
  <pageSetup paperSize="9" scale="87" firstPageNumber="0" fitToHeight="0" orientation="portrait" horizontalDpi="300" verticalDpi="300" r:id="rId3"/>
  <headerFooter alignWithMargins="0">
    <oddFooter>&amp;R(WEB用）</oddFooter>
  </headerFooter>
  <rowBreaks count="1" manualBreakCount="1">
    <brk id="63" max="3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0"/>
  <sheetViews>
    <sheetView zoomScaleNormal="100" workbookViewId="0">
      <selection activeCell="M13" sqref="M13"/>
    </sheetView>
  </sheetViews>
  <sheetFormatPr defaultColWidth="8.796875" defaultRowHeight="12.75" x14ac:dyDescent="0.25"/>
  <cols>
    <col min="1" max="1" width="4.46484375" bestFit="1" customWidth="1"/>
    <col min="2" max="2" width="9.46484375" bestFit="1" customWidth="1"/>
    <col min="3" max="3" width="12.6640625" customWidth="1"/>
    <col min="4" max="4" width="6" bestFit="1" customWidth="1"/>
    <col min="5" max="5" width="12.6640625" customWidth="1"/>
    <col min="6" max="6" width="6" bestFit="1" customWidth="1"/>
    <col min="7" max="8" width="17.46484375" customWidth="1"/>
    <col min="9" max="9" width="2.796875" hidden="1" customWidth="1"/>
    <col min="10" max="12" width="9" hidden="1" customWidth="1"/>
    <col min="13" max="13" width="8.796875" customWidth="1"/>
  </cols>
  <sheetData>
    <row r="1" spans="1:12" ht="18.75" x14ac:dyDescent="0.25">
      <c r="A1" s="70" t="s">
        <v>137</v>
      </c>
      <c r="B1" s="70"/>
      <c r="C1" s="70"/>
      <c r="D1" s="70"/>
      <c r="E1" s="70"/>
      <c r="F1" s="70"/>
      <c r="G1" s="70"/>
      <c r="H1" s="70"/>
    </row>
    <row r="3" spans="1:12" ht="14.25" x14ac:dyDescent="0.25">
      <c r="A3" s="1"/>
      <c r="B3" s="2" t="s">
        <v>43</v>
      </c>
      <c r="C3" s="2" t="s">
        <v>47</v>
      </c>
      <c r="D3" s="26" t="s">
        <v>76</v>
      </c>
      <c r="E3" s="2" t="s">
        <v>49</v>
      </c>
      <c r="F3" s="26" t="s">
        <v>76</v>
      </c>
      <c r="G3" s="2" t="s">
        <v>48</v>
      </c>
      <c r="H3" s="3" t="s">
        <v>50</v>
      </c>
      <c r="J3" s="4" t="s">
        <v>51</v>
      </c>
    </row>
    <row r="4" spans="1:12" ht="24" customHeight="1" x14ac:dyDescent="0.25">
      <c r="A4" s="5">
        <v>1</v>
      </c>
      <c r="B4" s="27"/>
      <c r="C4" s="25"/>
      <c r="D4" s="28"/>
      <c r="E4" s="13"/>
      <c r="F4" s="28"/>
      <c r="G4" s="13"/>
      <c r="H4" s="13"/>
      <c r="J4" s="29" t="s">
        <v>52</v>
      </c>
    </row>
    <row r="5" spans="1:12" ht="24" customHeight="1" x14ac:dyDescent="0.25">
      <c r="A5" s="5">
        <v>2</v>
      </c>
      <c r="B5" s="27"/>
      <c r="C5" s="13"/>
      <c r="D5" s="28"/>
      <c r="E5" s="13"/>
      <c r="F5" s="28"/>
      <c r="G5" s="13"/>
      <c r="H5" s="13"/>
      <c r="J5" s="29" t="s">
        <v>53</v>
      </c>
      <c r="K5" t="s">
        <v>85</v>
      </c>
    </row>
    <row r="6" spans="1:12" ht="24" customHeight="1" x14ac:dyDescent="0.25">
      <c r="A6" s="5">
        <v>3</v>
      </c>
      <c r="B6" s="27"/>
      <c r="C6" s="13"/>
      <c r="D6" s="28"/>
      <c r="E6" s="13"/>
      <c r="F6" s="28"/>
      <c r="G6" s="13"/>
      <c r="H6" s="13"/>
      <c r="J6" s="29" t="s">
        <v>54</v>
      </c>
    </row>
    <row r="7" spans="1:12" ht="24" customHeight="1" x14ac:dyDescent="0.25">
      <c r="A7" s="5">
        <v>4</v>
      </c>
      <c r="B7" s="27"/>
      <c r="C7" s="13"/>
      <c r="D7" s="28"/>
      <c r="E7" s="13"/>
      <c r="F7" s="28"/>
      <c r="G7" s="13"/>
      <c r="H7" s="13"/>
      <c r="J7" s="29" t="s">
        <v>55</v>
      </c>
      <c r="K7">
        <f>COUNTIF(D4:D13,"中・高")</f>
        <v>0</v>
      </c>
      <c r="L7">
        <f>K7*800</f>
        <v>0</v>
      </c>
    </row>
    <row r="8" spans="1:12" ht="24" customHeight="1" x14ac:dyDescent="0.25">
      <c r="A8" s="5">
        <v>5</v>
      </c>
      <c r="B8" s="27"/>
      <c r="C8" s="13"/>
      <c r="D8" s="28"/>
      <c r="E8" s="13"/>
      <c r="F8" s="28"/>
      <c r="G8" s="13"/>
      <c r="H8" s="13"/>
      <c r="J8" s="29" t="s">
        <v>56</v>
      </c>
      <c r="K8">
        <f>COUNTIF(F4:F13,"中・高")</f>
        <v>0</v>
      </c>
      <c r="L8">
        <f>K8*800</f>
        <v>0</v>
      </c>
    </row>
    <row r="9" spans="1:12" ht="24" customHeight="1" x14ac:dyDescent="0.25">
      <c r="A9" s="5">
        <v>6</v>
      </c>
      <c r="B9" s="27"/>
      <c r="C9" s="13"/>
      <c r="D9" s="28"/>
      <c r="E9" s="13"/>
      <c r="F9" s="28"/>
      <c r="G9" s="13"/>
      <c r="H9" s="13"/>
      <c r="J9" s="29" t="s">
        <v>57</v>
      </c>
      <c r="K9">
        <f>SUM(K7:K8)</f>
        <v>0</v>
      </c>
      <c r="L9">
        <f>SUM(L7:L8)</f>
        <v>0</v>
      </c>
    </row>
    <row r="10" spans="1:12" ht="24" customHeight="1" x14ac:dyDescent="0.25">
      <c r="A10" s="5">
        <v>7</v>
      </c>
      <c r="B10" s="27"/>
      <c r="C10" s="13"/>
      <c r="D10" s="28"/>
      <c r="E10" s="13"/>
      <c r="F10" s="28"/>
      <c r="G10" s="13"/>
      <c r="H10" s="13"/>
      <c r="J10" s="29" t="s">
        <v>58</v>
      </c>
    </row>
    <row r="11" spans="1:12" ht="24" customHeight="1" x14ac:dyDescent="0.25">
      <c r="A11" s="5">
        <v>8</v>
      </c>
      <c r="B11" s="27"/>
      <c r="C11" s="13"/>
      <c r="D11" s="28"/>
      <c r="E11" s="13"/>
      <c r="F11" s="28"/>
      <c r="G11" s="13"/>
      <c r="H11" s="13"/>
      <c r="J11" s="29" t="s">
        <v>59</v>
      </c>
      <c r="K11">
        <f>COUNTA(C4:C13,E4:E13)</f>
        <v>0</v>
      </c>
    </row>
    <row r="12" spans="1:12" ht="24" customHeight="1" x14ac:dyDescent="0.25">
      <c r="A12" s="5">
        <v>9</v>
      </c>
      <c r="B12" s="27"/>
      <c r="C12" s="13"/>
      <c r="D12" s="28"/>
      <c r="E12" s="13"/>
      <c r="F12" s="28"/>
      <c r="G12" s="13"/>
      <c r="H12" s="13"/>
      <c r="J12" s="29" t="s">
        <v>91</v>
      </c>
      <c r="K12">
        <f>K11-K9</f>
        <v>0</v>
      </c>
      <c r="L12">
        <f>K12*1500</f>
        <v>0</v>
      </c>
    </row>
    <row r="13" spans="1:12" ht="24" customHeight="1" x14ac:dyDescent="0.25">
      <c r="A13" s="5">
        <v>10</v>
      </c>
      <c r="B13" s="27"/>
      <c r="C13" s="13"/>
      <c r="D13" s="28"/>
      <c r="E13" s="13"/>
      <c r="F13" s="28"/>
      <c r="G13" s="13"/>
      <c r="H13" s="13"/>
      <c r="J13" s="29" t="s">
        <v>92</v>
      </c>
      <c r="K13">
        <f>(K11-K9)*1500+L9</f>
        <v>0</v>
      </c>
    </row>
    <row r="14" spans="1:12" ht="24" customHeight="1" x14ac:dyDescent="0.25">
      <c r="A14" s="5" t="s">
        <v>44</v>
      </c>
      <c r="B14" s="13" t="s">
        <v>52</v>
      </c>
      <c r="C14" s="13" t="s">
        <v>77</v>
      </c>
      <c r="D14" s="16" t="s">
        <v>86</v>
      </c>
      <c r="E14" s="13" t="s">
        <v>61</v>
      </c>
      <c r="F14" s="16"/>
      <c r="G14" s="13" t="s">
        <v>60</v>
      </c>
      <c r="H14" s="13" t="s">
        <v>62</v>
      </c>
      <c r="J14" s="29" t="s">
        <v>94</v>
      </c>
    </row>
    <row r="15" spans="1:12" ht="24" customHeight="1" x14ac:dyDescent="0.25">
      <c r="A15" s="40" t="s">
        <v>95</v>
      </c>
      <c r="B15" s="30"/>
      <c r="C15" s="31"/>
      <c r="D15" s="32"/>
      <c r="E15" s="31"/>
      <c r="F15" s="32"/>
      <c r="G15" s="31"/>
      <c r="H15" s="31"/>
      <c r="J15" s="29" t="s">
        <v>96</v>
      </c>
    </row>
    <row r="16" spans="1:12" ht="24" customHeight="1" x14ac:dyDescent="0.25">
      <c r="A16" s="5"/>
      <c r="B16" s="27"/>
      <c r="C16" s="13"/>
      <c r="D16" s="28"/>
      <c r="E16" s="13"/>
      <c r="F16" s="28"/>
      <c r="G16" s="13"/>
      <c r="H16" s="13"/>
      <c r="J16" s="29" t="s">
        <v>97</v>
      </c>
    </row>
    <row r="17" spans="1:10" ht="24" customHeight="1" x14ac:dyDescent="0.25">
      <c r="A17" s="5"/>
      <c r="B17" s="27"/>
      <c r="C17" s="13"/>
      <c r="D17" s="28"/>
      <c r="E17" s="13"/>
      <c r="F17" s="28"/>
      <c r="G17" s="13"/>
      <c r="H17" s="13"/>
      <c r="J17" s="29" t="s">
        <v>98</v>
      </c>
    </row>
    <row r="18" spans="1:10" ht="24" customHeight="1" x14ac:dyDescent="0.25">
      <c r="A18" s="5"/>
      <c r="B18" s="27"/>
      <c r="C18" s="13"/>
      <c r="D18" s="28"/>
      <c r="E18" s="13"/>
      <c r="F18" s="28"/>
      <c r="G18" s="13"/>
      <c r="H18" s="13"/>
    </row>
    <row r="19" spans="1:10" ht="24" customHeight="1" x14ac:dyDescent="0.25">
      <c r="A19" s="5" t="s">
        <v>44</v>
      </c>
      <c r="B19" s="27" t="s">
        <v>91</v>
      </c>
      <c r="C19" s="13" t="s">
        <v>93</v>
      </c>
      <c r="D19" s="33">
        <v>55</v>
      </c>
      <c r="E19" s="13" t="s">
        <v>113</v>
      </c>
      <c r="F19" s="33">
        <v>61</v>
      </c>
      <c r="G19" s="34" t="s">
        <v>110</v>
      </c>
      <c r="H19" s="34" t="s">
        <v>111</v>
      </c>
    </row>
    <row r="20" spans="1:10" ht="7.5" customHeight="1" x14ac:dyDescent="0.25"/>
    <row r="21" spans="1:10" ht="7.5" customHeight="1" x14ac:dyDescent="0.25"/>
    <row r="22" spans="1:10" ht="24" customHeight="1" x14ac:dyDescent="0.25">
      <c r="A22" s="6" t="s">
        <v>68</v>
      </c>
      <c r="B22" s="8" t="s">
        <v>63</v>
      </c>
      <c r="C22" s="71"/>
      <c r="D22" s="72"/>
      <c r="E22" s="73"/>
      <c r="F22" s="15"/>
      <c r="G22" s="10" t="s">
        <v>64</v>
      </c>
    </row>
    <row r="23" spans="1:10" ht="24" customHeight="1" x14ac:dyDescent="0.25">
      <c r="A23" s="6" t="s">
        <v>68</v>
      </c>
      <c r="B23" s="7" t="s">
        <v>65</v>
      </c>
      <c r="C23" s="74"/>
      <c r="D23" s="75"/>
      <c r="E23" s="76"/>
      <c r="F23" s="15"/>
      <c r="G23" s="10" t="s">
        <v>64</v>
      </c>
    </row>
    <row r="24" spans="1:10" ht="24" customHeight="1" x14ac:dyDescent="0.25">
      <c r="A24" s="6" t="s">
        <v>68</v>
      </c>
      <c r="B24" s="9" t="s">
        <v>66</v>
      </c>
      <c r="C24" s="71"/>
      <c r="D24" s="72"/>
      <c r="E24" s="73"/>
      <c r="F24" s="15"/>
      <c r="G24" s="11"/>
    </row>
    <row r="25" spans="1:10" ht="24" customHeight="1" x14ac:dyDescent="0.25">
      <c r="A25" s="6" t="s">
        <v>68</v>
      </c>
      <c r="B25" s="9" t="s">
        <v>67</v>
      </c>
      <c r="C25" s="77"/>
      <c r="D25" s="78"/>
      <c r="E25" s="79"/>
      <c r="F25" s="15"/>
      <c r="G25" s="11" t="s">
        <v>74</v>
      </c>
    </row>
    <row r="26" spans="1:10" ht="24" customHeight="1" x14ac:dyDescent="0.25">
      <c r="A26" s="6" t="s">
        <v>68</v>
      </c>
      <c r="B26" s="9" t="s">
        <v>69</v>
      </c>
      <c r="C26" s="71"/>
      <c r="D26" s="72"/>
      <c r="E26" s="73"/>
      <c r="F26" s="15"/>
      <c r="G26" s="11" t="s">
        <v>74</v>
      </c>
    </row>
    <row r="27" spans="1:10" x14ac:dyDescent="0.25">
      <c r="A27" s="12" t="s">
        <v>70</v>
      </c>
      <c r="B27" s="35" t="s">
        <v>132</v>
      </c>
    </row>
    <row r="28" spans="1:10" x14ac:dyDescent="0.25">
      <c r="B28" s="35" t="s">
        <v>109</v>
      </c>
      <c r="C28" s="36"/>
      <c r="D28" s="36"/>
      <c r="E28" s="36"/>
    </row>
    <row r="29" spans="1:10" ht="13.5" customHeight="1" x14ac:dyDescent="0.25">
      <c r="B29" s="35" t="s">
        <v>99</v>
      </c>
      <c r="C29" s="36"/>
      <c r="D29" s="36"/>
      <c r="E29" s="36"/>
    </row>
    <row r="30" spans="1:10" ht="19.8" hidden="1" customHeight="1" x14ac:dyDescent="0.25">
      <c r="A30" s="17"/>
      <c r="B30" s="37">
        <f>K13</f>
        <v>0</v>
      </c>
      <c r="C30" s="38"/>
      <c r="D30" s="38"/>
      <c r="E30" s="38"/>
      <c r="F30" s="17"/>
      <c r="G30" s="17"/>
      <c r="H30" s="17"/>
    </row>
    <row r="31" spans="1:10" ht="11.55" hidden="1" customHeight="1" x14ac:dyDescent="0.25">
      <c r="B31" s="36"/>
      <c r="C31" s="36"/>
      <c r="D31" s="36"/>
      <c r="E31" s="36"/>
    </row>
    <row r="32" spans="1:10" ht="18.75" hidden="1" x14ac:dyDescent="0.25">
      <c r="A32" s="18" t="s">
        <v>78</v>
      </c>
      <c r="B32" s="36"/>
      <c r="C32" s="36"/>
      <c r="D32" s="36"/>
      <c r="E32" s="36"/>
    </row>
    <row r="33" spans="2:8" hidden="1" x14ac:dyDescent="0.25">
      <c r="B33" s="36"/>
      <c r="C33" s="36"/>
      <c r="D33" s="36"/>
      <c r="E33" s="36"/>
      <c r="H33" s="19">
        <v>45907</v>
      </c>
    </row>
    <row r="34" spans="2:8" ht="14.25" hidden="1" x14ac:dyDescent="0.3">
      <c r="B34" s="68" t="str">
        <f>IF(C22="","",C22)</f>
        <v/>
      </c>
      <c r="C34" s="68"/>
      <c r="D34" s="68"/>
      <c r="E34" s="68"/>
      <c r="F34" t="s">
        <v>79</v>
      </c>
    </row>
    <row r="35" spans="2:8" hidden="1" x14ac:dyDescent="0.25">
      <c r="B35" s="36"/>
      <c r="C35" s="36"/>
      <c r="D35" s="36"/>
      <c r="E35" s="36"/>
    </row>
    <row r="36" spans="2:8" ht="18.75" hidden="1" x14ac:dyDescent="0.35">
      <c r="B36" s="69">
        <f>K13</f>
        <v>0</v>
      </c>
      <c r="C36" s="69"/>
      <c r="D36" s="36"/>
      <c r="E36" s="39" t="s">
        <v>84</v>
      </c>
      <c r="F36" s="20" t="s">
        <v>83</v>
      </c>
      <c r="G36" s="21">
        <f>L12</f>
        <v>0</v>
      </c>
      <c r="H36" t="str">
        <f>"（"&amp;K12&amp;"人"&amp;"）×1,500円"</f>
        <v>（0人）×1,500円</v>
      </c>
    </row>
    <row r="37" spans="2:8" hidden="1" x14ac:dyDescent="0.25">
      <c r="B37" s="36" t="s">
        <v>81</v>
      </c>
      <c r="C37" s="36"/>
      <c r="D37" s="36"/>
      <c r="E37" s="36"/>
      <c r="F37" s="22" t="s">
        <v>76</v>
      </c>
      <c r="G37" s="23">
        <f>L9</f>
        <v>0</v>
      </c>
      <c r="H37" t="str">
        <f>"（"&amp;K9&amp;"人"&amp;"）×800円"</f>
        <v>（0人）×800円</v>
      </c>
    </row>
    <row r="38" spans="2:8" hidden="1" x14ac:dyDescent="0.25">
      <c r="B38" s="36" t="s">
        <v>80</v>
      </c>
      <c r="C38" s="36"/>
      <c r="D38" s="36"/>
      <c r="E38" s="36"/>
    </row>
    <row r="39" spans="2:8" ht="9.5" hidden="1" customHeight="1" x14ac:dyDescent="0.25">
      <c r="B39" s="36"/>
      <c r="C39" s="36"/>
      <c r="D39" s="36"/>
      <c r="E39" s="36"/>
    </row>
    <row r="40" spans="2:8" ht="16.149999999999999" hidden="1" x14ac:dyDescent="0.3">
      <c r="B40" s="36"/>
      <c r="C40" s="36"/>
      <c r="D40" s="36"/>
      <c r="E40" s="36"/>
      <c r="F40" s="24" t="s">
        <v>82</v>
      </c>
    </row>
  </sheetData>
  <mergeCells count="8">
    <mergeCell ref="B34:E34"/>
    <mergeCell ref="B36:C36"/>
    <mergeCell ref="A1:H1"/>
    <mergeCell ref="C22:E22"/>
    <mergeCell ref="C23:E23"/>
    <mergeCell ref="C24:E24"/>
    <mergeCell ref="C25:E25"/>
    <mergeCell ref="C26:E26"/>
  </mergeCells>
  <phoneticPr fontId="5"/>
  <conditionalFormatting sqref="J4:J7 J9:J17">
    <cfRule type="expression" dxfId="0" priority="1" stopIfTrue="1">
      <formula>COUNTIF(#REF!,J4)&gt;1</formula>
    </cfRule>
  </conditionalFormatting>
  <dataValidations count="9">
    <dataValidation type="list" allowBlank="1" showInputMessage="1" sqref="F14" xr:uid="{00000000-0002-0000-0300-000000000000}">
      <formula1>$K$4:$K$5</formula1>
    </dataValidation>
    <dataValidation type="list" imeMode="on" showInputMessage="1" sqref="D14" xr:uid="{00000000-0002-0000-0300-000001000000}">
      <formula1>$K$4:$K$5</formula1>
    </dataValidation>
    <dataValidation imeMode="hiragana" allowBlank="1" showInputMessage="1" showErrorMessage="1" sqref="J3:J11" xr:uid="{00000000-0002-0000-0300-000002000000}"/>
    <dataValidation allowBlank="1" showInputMessage="1" showErrorMessage="1" promptTitle="▼を押しリストから選ぶ" sqref="B3" xr:uid="{00000000-0002-0000-0300-000003000000}"/>
    <dataValidation errorStyle="information" imeMode="on" allowBlank="1" showErrorMessage="1" promptTitle="▼を押しリストから選ぶ" prompt="無いときは手入力" sqref="E5:E13 H4:H13 G4" xr:uid="{00000000-0002-0000-0300-000004000000}"/>
    <dataValidation imeMode="on" allowBlank="1" showInputMessage="1" showErrorMessage="1" sqref="G5:G13 F3:G3 D3 C3:C13 E3:E4" xr:uid="{00000000-0002-0000-0300-000005000000}"/>
    <dataValidation type="list" allowBlank="1" showInputMessage="1" showErrorMessage="1" sqref="B4:B14" xr:uid="{00000000-0002-0000-0300-000006000000}">
      <formula1>$J$4:$J$13</formula1>
    </dataValidation>
    <dataValidation type="list" imeMode="on" showInputMessage="1" showErrorMessage="1" sqref="D4:D13" xr:uid="{00000000-0002-0000-0300-000007000000}">
      <formula1>$K$4:$K$5</formula1>
    </dataValidation>
    <dataValidation type="list" allowBlank="1" showInputMessage="1" showErrorMessage="1" sqref="F4:F13" xr:uid="{00000000-0002-0000-0300-000008000000}">
      <formula1>$K$4:$K$5</formula1>
    </dataValidation>
  </dataValidations>
  <printOptions horizontalCentered="1"/>
  <pageMargins left="0.59055118110236227" right="0.59055118110236227" top="0.98425196850393704" bottom="0.78740157480314965" header="0.51181102362204722" footer="0.51181102362204722"/>
  <pageSetup paperSize="9" orientation="portrait" horizontalDpi="4294967293" r:id="rId1"/>
  <headerFooter alignWithMargins="0">
    <oddHeader>&amp;L&lt;市外&gt;&amp;R&amp;D</oddHead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クラス別</vt:lpstr>
      <vt:lpstr>申クラス別</vt:lpstr>
      <vt:lpstr>クラス別!Print_Area</vt:lpstr>
      <vt:lpstr>申クラス別!Print_Area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yodonawa</dc:creator>
  <cp:lastModifiedBy>石岡市バドミントン協会事務局</cp:lastModifiedBy>
  <cp:revision>1</cp:revision>
  <cp:lastPrinted>2022-08-27T02:10:45Z</cp:lastPrinted>
  <dcterms:created xsi:type="dcterms:W3CDTF">2004-08-12T03:03:35Z</dcterms:created>
  <dcterms:modified xsi:type="dcterms:W3CDTF">2025-08-06T03:20:00Z</dcterms:modified>
</cp:coreProperties>
</file>